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1"/>
  </bookViews>
  <sheets>
    <sheet name="1.部门收支总体情况申报表" sheetId="1" r:id="rId1"/>
    <sheet name="2.一般公共预算支出申报表（功能分类）" sheetId="2" r:id="rId2"/>
    <sheet name="3.一般公共预算申报表（经济分类）" sheetId="3" r:id="rId3"/>
    <sheet name="4.一般公共预算项目支出申报表" sheetId="4" r:id="rId4"/>
  </sheets>
  <externalReferences>
    <externalReference r:id="rId7"/>
  </externalReferences>
  <definedNames>
    <definedName name="_xlnm.Print_Titles" localSheetId="2">'3.一般公共预算申报表（经济分类）'!$4:$6</definedName>
    <definedName name="产出指标">#REF!</definedName>
    <definedName name="结果表">#REF!</definedName>
    <definedName name="满意度指标">#REF!</definedName>
    <definedName name="效益指标">#REF!</definedName>
    <definedName name="一般公共预算支出">#REF!</definedName>
    <definedName name="一级指标">#REF!</definedName>
  </definedNames>
  <calcPr fullCalcOnLoad="1"/>
</workbook>
</file>

<file path=xl/sharedStrings.xml><?xml version="1.0" encoding="utf-8"?>
<sst xmlns="http://schemas.openxmlformats.org/spreadsheetml/2006/main" count="518" uniqueCount="238">
  <si>
    <t>附表1</t>
  </si>
  <si>
    <t>遵义市农业机械研究所2021年部门预算调整部门收支总体情况批复表</t>
  </si>
  <si>
    <t>单位：元</t>
  </si>
  <si>
    <t>收入</t>
  </si>
  <si>
    <t>支出</t>
  </si>
  <si>
    <t>备注</t>
  </si>
  <si>
    <t>项目</t>
  </si>
  <si>
    <t>预算数</t>
  </si>
  <si>
    <t>调整预算数</t>
  </si>
  <si>
    <t>增减数</t>
  </si>
  <si>
    <t>一、一般公共预算财政拨款收入</t>
  </si>
  <si>
    <t>一、一般公共服务支出</t>
  </si>
  <si>
    <t/>
  </si>
  <si>
    <t>二、政府性基金预算财政拨款收入</t>
  </si>
  <si>
    <t>二、外交支出</t>
  </si>
  <si>
    <t>三、国有资本经营预算财政拨款收入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</si>
  <si>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</si>
  <si>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</si>
  <si>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</si>
  <si>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</si>
  <si>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</si>
  <si>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</si>
  <si>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</si>
  <si>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</si>
  <si>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</si>
  <si>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</si>
  <si>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</si>
  <si>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</si>
  <si>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</si>
  <si>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十、住房保障支出</t>
  </si>
  <si>
    <t>十一、农林水支出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</si>
  <si>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</si>
  <si>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</si>
  <si>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</si>
  <si>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</si>
  <si>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</si>
  <si>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</si>
  <si>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附表2</t>
  </si>
  <si>
    <t>遵义市农业机械研究所2021年部门预算调整一般公共预算支出批复表（功能分类科目）</t>
  </si>
  <si>
    <t>科目编码</t>
  </si>
  <si>
    <t>科目名称</t>
  </si>
  <si>
    <t>合计</t>
  </si>
  <si>
    <t>基本支出</t>
  </si>
  <si>
    <t>项目支出</t>
  </si>
  <si>
    <t>合  计</t>
  </si>
  <si>
    <t>208</t>
  </si>
  <si>
    <t>社会保障和就业支出</t>
  </si>
  <si>
    <t xml:space="preserve">  20805</t>
  </si>
  <si>
    <t>行政事业单位养老支出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</si>
  <si>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</si>
  <si>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</si>
  <si>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</si>
  <si>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</si>
  <si>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20899</t>
  </si>
  <si>
    <t>其他社会保障和就业支出</t>
  </si>
  <si>
    <t xml:space="preserve">    2089999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</si>
  <si>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</si>
  <si>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</si>
  <si>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</si>
  <si>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</si>
  <si>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</si>
  <si>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</si>
  <si>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</si>
  <si>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</si>
  <si>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</si>
  <si>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</si>
  <si>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21301</t>
  </si>
  <si>
    <t>农业农村</t>
  </si>
  <si>
    <t xml:space="preserve">    2130104</t>
  </si>
  <si>
    <t>事业运行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</si>
  <si>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</si>
  <si>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</si>
  <si>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</si>
  <si>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</si>
  <si>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</si>
  <si>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</si>
  <si>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附表3</t>
  </si>
  <si>
    <t>遵义市农业机械研究所2021年部门预算调整一般公共预算支出批复表（经济分类科目）</t>
  </si>
  <si>
    <t>政府预算经济分类</t>
  </si>
  <si>
    <t>部门预算经济分类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</si>
  <si>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</si>
  <si>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</si>
  <si>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</si>
  <si>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</si>
  <si>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</si>
  <si>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</si>
  <si>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</si>
  <si>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</si>
  <si>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</si>
  <si>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</si>
  <si>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</si>
  <si>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</si>
  <si>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</si>
  <si>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</si>
  <si>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</si>
  <si>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</si>
  <si>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</si>
  <si>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</si>
  <si>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</si>
  <si>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</si>
  <si>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</si>
  <si>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</si>
  <si>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</si>
  <si>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</si>
  <si>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</si>
  <si>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</si>
  <si>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</si>
  <si>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</si>
  <si>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</si>
  <si>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</si>
  <si>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</si>
  <si>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</si>
  <si>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</si>
  <si>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</si>
  <si>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</si>
  <si>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</si>
  <si>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</si>
  <si>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</si>
  <si>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</si>
  <si>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</si>
  <si>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</si>
  <si>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</si>
  <si>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</si>
  <si>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</si>
  <si>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</si>
  <si>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</si>
  <si>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</si>
  <si>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</si>
  <si>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</si>
  <si>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</si>
  <si>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</si>
  <si>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</si>
  <si>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</si>
  <si>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</si>
  <si>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</si>
  <si>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</si>
  <si>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</si>
  <si>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</si>
  <si>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</si>
  <si>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</si>
  <si>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</si>
  <si>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</si>
  <si>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</si>
  <si>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</si>
  <si>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</si>
  <si>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</si>
  <si>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</si>
  <si>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</si>
  <si>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</si>
  <si>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</si>
  <si>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</si>
  <si>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</si>
  <si>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</si>
  <si>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</si>
  <si>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</si>
  <si>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</si>
  <si>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</si>
  <si>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</si>
  <si>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</si>
  <si>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</si>
  <si>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</si>
  <si>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</si>
  <si>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</si>
  <si>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</si>
  <si>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</si>
  <si>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</si>
  <si>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</si>
  <si>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</si>
  <si>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</si>
  <si>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</si>
  <si>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</si>
  <si>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</si>
  <si>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</si>
  <si>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</si>
  <si>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</si>
  <si>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</si>
  <si>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</si>
  <si>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</si>
  <si>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</si>
  <si>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</si>
  <si>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</si>
  <si>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</si>
  <si>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</si>
  <si>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</si>
  <si>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绩效工资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</si>
  <si>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</si>
  <si>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</si>
  <si>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</si>
  <si>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</si>
  <si>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</si>
  <si>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</si>
  <si>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</si>
  <si>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</si>
  <si>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</si>
  <si>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</si>
  <si>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</si>
  <si>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</si>
  <si>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</si>
  <si>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</si>
  <si>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</si>
  <si>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</si>
  <si>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</si>
  <si>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</si>
  <si>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</si>
  <si>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</si>
  <si>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</si>
  <si>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</si>
  <si>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</si>
  <si>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</si>
  <si>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</si>
  <si>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</si>
  <si>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</si>
  <si>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</si>
  <si>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</si>
  <si>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</si>
  <si>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</si>
  <si>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</si>
  <si>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</si>
  <si>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</si>
  <si>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</si>
  <si>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</si>
  <si>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</si>
  <si>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</si>
  <si>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转移性支出</t>
  </si>
  <si>
    <t xml:space="preserve"> 上下级政府间政府间转移性指出</t>
  </si>
  <si>
    <t>该项为补助到县级的支出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</si>
  <si>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</si>
  <si>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</si>
  <si>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</si>
  <si>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</si>
  <si>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</si>
  <si>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</si>
  <si>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附表4</t>
  </si>
  <si>
    <t>XXX2021年部门预算调整一般公共预算项目支出批复表</t>
  </si>
  <si>
    <t>项目名称</t>
  </si>
  <si>
    <t>使用时须一事一议报市政府审批</t>
  </si>
  <si>
    <t>XXX项目</t>
  </si>
  <si>
    <t>注：要填报一般公共预算安排的所有项目情况（含年初预算和调整预算）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</si>
</sst>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);[Red]\(0\)"/>
  </numFmts>
  <fonts count="54"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黑体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SimSun"/>
      <family val="0"/>
    </font>
    <font>
      <sz val="11"/>
      <name val="SimSun"/>
      <family val="0"/>
    </font>
    <font>
      <sz val="11"/>
      <name val="楷体_GB2312"/>
      <family val="0"/>
    </font>
    <font>
      <sz val="9"/>
      <name val="Times New Roman"/>
      <family val="1"/>
    </font>
    <font>
      <sz val="8"/>
      <name val="Times New Roman"/>
      <family val="1"/>
    </font>
    <font>
      <sz val="16"/>
      <color indexed="8"/>
      <name val="方正小标宋简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仿宋_GB2312"/>
      <family val="3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Times New Roman"/>
      <family val="1"/>
    </font>
    <font>
      <sz val="8"/>
      <color indexed="8"/>
      <name val="宋体"/>
      <family val="0"/>
    </font>
    <font>
      <sz val="10"/>
      <name val="方正小标宋简体"/>
      <family val="0"/>
    </font>
    <font>
      <sz val="9"/>
      <name val="SimSun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Times New Roman"/>
      <family val="1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41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0" borderId="3" applyNumberFormat="0" applyFill="0" applyAlignment="0" applyProtection="0"/>
    <xf numFmtId="0" fontId="39" fillId="0" borderId="3" applyNumberFormat="0" applyFill="0" applyAlignment="0" applyProtection="0"/>
    <xf numFmtId="0" fontId="41" fillId="7" borderId="0" applyNumberFormat="0" applyBorder="0" applyAlignment="0" applyProtection="0"/>
    <xf numFmtId="0" fontId="35" fillId="0" borderId="4" applyNumberFormat="0" applyFill="0" applyAlignment="0" applyProtection="0"/>
    <xf numFmtId="0" fontId="41" fillId="3" borderId="0" applyNumberFormat="0" applyBorder="0" applyAlignment="0" applyProtection="0"/>
    <xf numFmtId="0" fontId="42" fillId="2" borderId="5" applyNumberFormat="0" applyAlignment="0" applyProtection="0"/>
    <xf numFmtId="0" fontId="49" fillId="2" borderId="1" applyNumberFormat="0" applyAlignment="0" applyProtection="0"/>
    <xf numFmtId="0" fontId="38" fillId="8" borderId="6" applyNumberFormat="0" applyAlignment="0" applyProtection="0"/>
    <xf numFmtId="0" fontId="9" fillId="9" borderId="0" applyNumberFormat="0" applyBorder="0" applyAlignment="0" applyProtection="0"/>
    <xf numFmtId="0" fontId="41" fillId="10" borderId="0" applyNumberFormat="0" applyBorder="0" applyAlignment="0" applyProtection="0"/>
    <xf numFmtId="0" fontId="50" fillId="0" borderId="7" applyNumberFormat="0" applyFill="0" applyAlignment="0" applyProtection="0"/>
    <xf numFmtId="0" fontId="44" fillId="0" borderId="8" applyNumberFormat="0" applyFill="0" applyAlignment="0" applyProtection="0"/>
    <xf numFmtId="0" fontId="51" fillId="9" borderId="0" applyNumberFormat="0" applyBorder="0" applyAlignment="0" applyProtection="0"/>
    <xf numFmtId="0" fontId="47" fillId="11" borderId="0" applyNumberFormat="0" applyBorder="0" applyAlignment="0" applyProtection="0"/>
    <xf numFmtId="0" fontId="9" fillId="12" borderId="0" applyNumberFormat="0" applyBorder="0" applyAlignment="0" applyProtection="0"/>
    <xf numFmtId="0" fontId="4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1" fillId="16" borderId="0" applyNumberFormat="0" applyBorder="0" applyAlignment="0" applyProtection="0"/>
    <xf numFmtId="0" fontId="33" fillId="0" borderId="0">
      <alignment/>
      <protection/>
    </xf>
    <xf numFmtId="0" fontId="9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9" fillId="4" borderId="0" applyNumberFormat="0" applyBorder="0" applyAlignment="0" applyProtection="0"/>
    <xf numFmtId="0" fontId="41" fillId="4" borderId="0" applyNumberFormat="0" applyBorder="0" applyAlignment="0" applyProtection="0"/>
    <xf numFmtId="0" fontId="9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</cellStyleXfs>
  <cellXfs count="2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3" fontId="13" fillId="0" borderId="14" xfId="0" applyNumberFormat="1" applyFont="1" applyFill="1" applyBorder="1" applyAlignment="1">
      <alignment vertical="center" wrapText="1"/>
    </xf>
    <xf numFmtId="43" fontId="13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43" fontId="5" fillId="0" borderId="18" xfId="0" applyNumberFormat="1" applyFont="1" applyFill="1" applyBorder="1" applyAlignment="1">
      <alignment vertical="center" wrapText="1"/>
    </xf>
    <xf numFmtId="43" fontId="5" fillId="0" borderId="19" xfId="0" applyNumberFormat="1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43" fontId="7" fillId="0" borderId="22" xfId="0" applyNumberFormat="1" applyFont="1" applyFill="1" applyBorder="1" applyAlignment="1">
      <alignment vertical="center" wrapText="1"/>
    </xf>
    <xf numFmtId="43" fontId="7" fillId="0" borderId="23" xfId="0" applyNumberFormat="1" applyFont="1" applyFill="1" applyBorder="1" applyAlignment="1">
      <alignment vertical="center" wrapText="1"/>
    </xf>
    <xf numFmtId="43" fontId="5" fillId="0" borderId="23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3" fontId="24" fillId="0" borderId="38" xfId="23" applyNumberFormat="1" applyFont="1" applyBorder="1" applyAlignment="1">
      <alignment horizontal="right" vertical="center"/>
    </xf>
    <xf numFmtId="43" fontId="24" fillId="0" borderId="15" xfId="23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vertical="center" wrapText="1"/>
    </xf>
    <xf numFmtId="43" fontId="24" fillId="0" borderId="30" xfId="23" applyNumberFormat="1" applyFont="1" applyFill="1" applyBorder="1" applyAlignment="1">
      <alignment horizontal="right" vertical="center" wrapText="1"/>
    </xf>
    <xf numFmtId="43" fontId="24" fillId="0" borderId="19" xfId="23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4" fontId="53" fillId="19" borderId="0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 wrapText="1" shrinkToFit="1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43" fontId="24" fillId="0" borderId="19" xfId="23" applyNumberFormat="1" applyFont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43" fontId="24" fillId="0" borderId="16" xfId="23" applyNumberFormat="1" applyFont="1" applyBorder="1" applyAlignment="1">
      <alignment horizontal="right" vertical="center"/>
    </xf>
    <xf numFmtId="43" fontId="24" fillId="0" borderId="46" xfId="23" applyNumberFormat="1" applyFont="1" applyBorder="1" applyAlignment="1">
      <alignment horizontal="right" vertical="center"/>
    </xf>
    <xf numFmtId="43" fontId="24" fillId="0" borderId="47" xfId="23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 vertical="center"/>
    </xf>
    <xf numFmtId="43" fontId="24" fillId="0" borderId="20" xfId="23" applyNumberFormat="1" applyFont="1" applyFill="1" applyBorder="1" applyAlignment="1">
      <alignment horizontal="right" vertical="center" wrapText="1"/>
    </xf>
    <xf numFmtId="43" fontId="24" fillId="0" borderId="49" xfId="23" applyNumberFormat="1" applyFont="1" applyBorder="1" applyAlignment="1">
      <alignment horizontal="right" vertical="center"/>
    </xf>
    <xf numFmtId="43" fontId="24" fillId="0" borderId="50" xfId="23" applyNumberFormat="1" applyFont="1" applyBorder="1" applyAlignment="1">
      <alignment horizontal="right" vertical="center"/>
    </xf>
    <xf numFmtId="43" fontId="24" fillId="0" borderId="20" xfId="23" applyNumberFormat="1" applyFont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43" xfId="0" applyNumberFormat="1" applyFont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right" vertical="center" wrapText="1"/>
    </xf>
    <xf numFmtId="43" fontId="24" fillId="19" borderId="19" xfId="23" applyNumberFormat="1" applyFont="1" applyFill="1" applyBorder="1" applyAlignment="1">
      <alignment horizontal="right" vertical="center" wrapText="1"/>
    </xf>
    <xf numFmtId="4" fontId="53" fillId="19" borderId="19" xfId="0" applyNumberFormat="1" applyFont="1" applyFill="1" applyBorder="1" applyAlignment="1">
      <alignment vertical="center"/>
    </xf>
    <xf numFmtId="4" fontId="53" fillId="0" borderId="19" xfId="0" applyNumberFormat="1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19" borderId="19" xfId="0" applyFont="1" applyFill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43" fontId="24" fillId="0" borderId="19" xfId="23" applyNumberFormat="1" applyFont="1" applyBorder="1" applyAlignment="1">
      <alignment horizontal="right" vertical="center"/>
    </xf>
    <xf numFmtId="0" fontId="5" fillId="0" borderId="19" xfId="0" applyNumberFormat="1" applyFont="1" applyFill="1" applyBorder="1" applyAlignment="1">
      <alignment vertical="center"/>
    </xf>
    <xf numFmtId="43" fontId="24" fillId="2" borderId="19" xfId="0" applyNumberFormat="1" applyFont="1" applyFill="1" applyBorder="1" applyAlignment="1">
      <alignment horizontal="right" vertical="center"/>
    </xf>
    <xf numFmtId="0" fontId="24" fillId="0" borderId="19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43" fontId="24" fillId="0" borderId="34" xfId="23" applyNumberFormat="1" applyFont="1" applyFill="1" applyBorder="1" applyAlignment="1">
      <alignment horizontal="right" vertical="center" wrapText="1"/>
    </xf>
    <xf numFmtId="43" fontId="24" fillId="0" borderId="23" xfId="23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3" fontId="24" fillId="0" borderId="20" xfId="23" applyNumberFormat="1" applyFont="1" applyBorder="1" applyAlignment="1">
      <alignment horizontal="right" vertical="center" wrapText="1"/>
    </xf>
    <xf numFmtId="43" fontId="26" fillId="0" borderId="49" xfId="23" applyNumberFormat="1" applyFont="1" applyBorder="1" applyAlignment="1">
      <alignment horizontal="right" vertical="center"/>
    </xf>
    <xf numFmtId="43" fontId="26" fillId="0" borderId="50" xfId="23" applyNumberFormat="1" applyFont="1" applyBorder="1" applyAlignment="1">
      <alignment horizontal="right" vertical="center"/>
    </xf>
    <xf numFmtId="43" fontId="26" fillId="0" borderId="20" xfId="23" applyNumberFormat="1" applyFont="1" applyBorder="1" applyAlignment="1">
      <alignment horizontal="right" vertical="center"/>
    </xf>
    <xf numFmtId="43" fontId="24" fillId="0" borderId="24" xfId="23" applyNumberFormat="1" applyFont="1" applyBorder="1" applyAlignment="1">
      <alignment horizontal="right" vertical="center" wrapText="1"/>
    </xf>
    <xf numFmtId="43" fontId="26" fillId="0" borderId="51" xfId="23" applyNumberFormat="1" applyFont="1" applyBorder="1" applyAlignment="1">
      <alignment horizontal="right" vertical="center"/>
    </xf>
    <xf numFmtId="43" fontId="26" fillId="0" borderId="52" xfId="23" applyNumberFormat="1" applyFont="1" applyBorder="1" applyAlignment="1">
      <alignment horizontal="right" vertical="center"/>
    </xf>
    <xf numFmtId="43" fontId="26" fillId="0" borderId="24" xfId="23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19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19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19" borderId="0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/>
    </xf>
    <xf numFmtId="0" fontId="28" fillId="19" borderId="19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/>
    </xf>
    <xf numFmtId="43" fontId="24" fillId="2" borderId="19" xfId="0" applyNumberFormat="1" applyFont="1" applyFill="1" applyBorder="1" applyAlignment="1">
      <alignment horizontal="right" vertical="center" wrapText="1"/>
    </xf>
    <xf numFmtId="43" fontId="24" fillId="19" borderId="19" xfId="0" applyNumberFormat="1" applyFont="1" applyFill="1" applyBorder="1" applyAlignment="1">
      <alignment horizontal="right" vertical="center" wrapText="1"/>
    </xf>
    <xf numFmtId="0" fontId="29" fillId="20" borderId="19" xfId="0" applyFont="1" applyFill="1" applyBorder="1" applyAlignment="1">
      <alignment horizontal="left" vertical="center" wrapText="1"/>
    </xf>
    <xf numFmtId="4" fontId="5" fillId="20" borderId="19" xfId="0" applyNumberFormat="1" applyFont="1" applyFill="1" applyBorder="1" applyAlignment="1">
      <alignment horizontal="right" vertical="center" wrapText="1"/>
    </xf>
    <xf numFmtId="43" fontId="24" fillId="19" borderId="19" xfId="0" applyNumberFormat="1" applyFont="1" applyFill="1" applyBorder="1" applyAlignment="1">
      <alignment horizontal="right" vertical="center"/>
    </xf>
    <xf numFmtId="0" fontId="29" fillId="21" borderId="19" xfId="0" applyFont="1" applyFill="1" applyBorder="1" applyAlignment="1">
      <alignment horizontal="left" vertical="center" wrapText="1"/>
    </xf>
    <xf numFmtId="4" fontId="5" fillId="21" borderId="19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2" fillId="2" borderId="41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9" fillId="19" borderId="43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vertical="center"/>
    </xf>
    <xf numFmtId="181" fontId="5" fillId="0" borderId="43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vertical="center"/>
    </xf>
    <xf numFmtId="0" fontId="2" fillId="19" borderId="4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 shrinkToFit="1"/>
    </xf>
    <xf numFmtId="0" fontId="11" fillId="2" borderId="29" xfId="0" applyFont="1" applyFill="1" applyBorder="1" applyAlignment="1">
      <alignment horizontal="center" vertical="center" wrapText="1" shrinkToFit="1"/>
    </xf>
    <xf numFmtId="0" fontId="11" fillId="2" borderId="53" xfId="0" applyFont="1" applyFill="1" applyBorder="1" applyAlignment="1">
      <alignment horizontal="center" vertical="center" wrapText="1" shrinkToFit="1"/>
    </xf>
    <xf numFmtId="0" fontId="11" fillId="2" borderId="54" xfId="0" applyFont="1" applyFill="1" applyBorder="1" applyAlignment="1">
      <alignment horizontal="center" vertical="center" wrapText="1" shrinkToFit="1"/>
    </xf>
    <xf numFmtId="0" fontId="11" fillId="2" borderId="26" xfId="0" applyFont="1" applyFill="1" applyBorder="1" applyAlignment="1">
      <alignment horizontal="center" vertical="center" wrapText="1" shrinkToFit="1"/>
    </xf>
    <xf numFmtId="0" fontId="11" fillId="2" borderId="30" xfId="0" applyFont="1" applyFill="1" applyBorder="1" applyAlignment="1">
      <alignment horizontal="center" vertical="center" wrapText="1" shrinkToFit="1"/>
    </xf>
    <xf numFmtId="0" fontId="11" fillId="2" borderId="19" xfId="0" applyFont="1" applyFill="1" applyBorder="1" applyAlignment="1">
      <alignment horizontal="center" vertical="center" wrapText="1" shrinkToFit="1"/>
    </xf>
    <xf numFmtId="0" fontId="11" fillId="2" borderId="55" xfId="0" applyFont="1" applyFill="1" applyBorder="1" applyAlignment="1">
      <alignment horizontal="center" vertical="center" wrapText="1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7" fillId="2" borderId="30" xfId="0" applyFont="1" applyFill="1" applyBorder="1" applyAlignment="1">
      <alignment horizontal="left" vertical="center" wrapText="1" shrinkToFit="1"/>
    </xf>
    <xf numFmtId="43" fontId="5" fillId="0" borderId="19" xfId="0" applyNumberFormat="1" applyFont="1" applyBorder="1" applyAlignment="1">
      <alignment vertical="center" shrinkToFit="1"/>
    </xf>
    <xf numFmtId="43" fontId="5" fillId="0" borderId="55" xfId="0" applyNumberFormat="1" applyFont="1" applyBorder="1" applyAlignment="1">
      <alignment vertical="center" shrinkToFit="1"/>
    </xf>
    <xf numFmtId="0" fontId="7" fillId="2" borderId="18" xfId="0" applyFont="1" applyFill="1" applyBorder="1" applyAlignment="1">
      <alignment horizontal="left" vertical="center" wrapText="1" shrinkToFit="1"/>
    </xf>
    <xf numFmtId="43" fontId="5" fillId="2" borderId="19" xfId="0" applyNumberFormat="1" applyFont="1" applyFill="1" applyBorder="1" applyAlignment="1">
      <alignment horizontal="left" vertical="center" wrapText="1" shrinkToFit="1"/>
    </xf>
    <xf numFmtId="43" fontId="5" fillId="0" borderId="19" xfId="0" applyNumberFormat="1" applyFont="1" applyBorder="1" applyAlignment="1">
      <alignment vertical="center"/>
    </xf>
    <xf numFmtId="0" fontId="7" fillId="2" borderId="30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12" fillId="2" borderId="34" xfId="0" applyFont="1" applyFill="1" applyBorder="1" applyAlignment="1">
      <alignment horizontal="center" vertical="center" wrapText="1" shrinkToFit="1"/>
    </xf>
    <xf numFmtId="43" fontId="13" fillId="0" borderId="23" xfId="0" applyNumberFormat="1" applyFont="1" applyBorder="1" applyAlignment="1">
      <alignment vertical="center" shrinkToFit="1"/>
    </xf>
    <xf numFmtId="43" fontId="13" fillId="0" borderId="56" xfId="0" applyNumberFormat="1" applyFont="1" applyBorder="1" applyAlignment="1">
      <alignment vertical="center" shrinkToFit="1"/>
    </xf>
    <xf numFmtId="0" fontId="12" fillId="2" borderId="2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11" fillId="2" borderId="57" xfId="0" applyFont="1" applyFill="1" applyBorder="1" applyAlignment="1">
      <alignment horizontal="center" vertical="center" wrapText="1" shrinkToFit="1"/>
    </xf>
    <xf numFmtId="0" fontId="11" fillId="2" borderId="20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left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 quotePrefix="1">
      <alignment horizontal="center" vertical="center" wrapText="1"/>
    </xf>
    <xf numFmtId="49" fontId="10" fillId="0" borderId="19" xfId="0" applyNumberFormat="1" applyFont="1" applyBorder="1" applyAlignment="1" quotePrefix="1">
      <alignment horizontal="center" vertical="center" wrapText="1"/>
    </xf>
    <xf numFmtId="0" fontId="10" fillId="0" borderId="19" xfId="0" applyFont="1" applyBorder="1" applyAlignment="1" quotePrefix="1">
      <alignment horizontal="center" vertical="center" wrapText="1"/>
    </xf>
  </cellXfs>
  <cellStyles count="56">
    <cellStyle name="Normal" xfId="0"/>
    <cellStyle name="常规_市级2012年部门预算“一下”财政拨款（补助）保留津补贴预算表2011.10.31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84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0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市级2012年“二下”预算2012.3.20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市级2012年“二下”预算2012.3.20" xfId="68"/>
    <cellStyle name="常规_市级2012年部门预算“一下”财政拨款（补助）保留津补贴预算表2011.10.3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" sqref="A2:I2"/>
    </sheetView>
  </sheetViews>
  <sheetFormatPr defaultColWidth="9.33203125" defaultRowHeight="24.75" customHeight="1"/>
  <cols>
    <col min="1" max="1" width="48.83203125" style="190" customWidth="1"/>
    <col min="2" max="2" width="13.66015625" style="190" customWidth="1"/>
    <col min="3" max="3" width="15.16015625" style="190" customWidth="1"/>
    <col min="4" max="4" width="13.66015625" style="190" customWidth="1"/>
    <col min="5" max="5" width="35.5" style="190" customWidth="1"/>
    <col min="6" max="6" width="13.66015625" style="190" customWidth="1"/>
    <col min="7" max="7" width="15.16015625" style="190" customWidth="1"/>
    <col min="8" max="8" width="13.66015625" style="190" customWidth="1"/>
    <col min="9" max="9" width="10.5" style="190" customWidth="1"/>
    <col min="10" max="16384" width="9.33203125" style="190" customWidth="1"/>
  </cols>
  <sheetData>
    <row r="1" ht="24.75" customHeight="1">
      <c r="A1" s="191" t="s">
        <v>0</v>
      </c>
    </row>
    <row r="2" spans="1:9" s="183" customFormat="1" ht="24.7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</row>
    <row r="3" spans="1:9" ht="24.75" customHeight="1">
      <c r="A3" s="193"/>
      <c r="B3" s="194"/>
      <c r="C3" s="194"/>
      <c r="D3" s="194"/>
      <c r="E3" s="194"/>
      <c r="F3" s="194"/>
      <c r="G3" s="194"/>
      <c r="H3" s="195" t="s">
        <v>2</v>
      </c>
      <c r="I3" s="195"/>
    </row>
    <row r="4" spans="1:9" s="184" customFormat="1" ht="24.75" customHeight="1">
      <c r="A4" s="196" t="s">
        <v>3</v>
      </c>
      <c r="B4" s="197"/>
      <c r="C4" s="197"/>
      <c r="D4" s="198"/>
      <c r="E4" s="199" t="s">
        <v>4</v>
      </c>
      <c r="F4" s="200"/>
      <c r="G4" s="200"/>
      <c r="H4" s="200"/>
      <c r="I4" s="218" t="s">
        <v>5</v>
      </c>
    </row>
    <row r="5" spans="1:9" s="184" customFormat="1" ht="24.75" customHeight="1">
      <c r="A5" s="201" t="s">
        <v>6</v>
      </c>
      <c r="B5" s="202" t="s">
        <v>7</v>
      </c>
      <c r="C5" s="202" t="s">
        <v>8</v>
      </c>
      <c r="D5" s="203" t="s">
        <v>9</v>
      </c>
      <c r="E5" s="204" t="s">
        <v>6</v>
      </c>
      <c r="F5" s="202" t="s">
        <v>7</v>
      </c>
      <c r="G5" s="202" t="s">
        <v>8</v>
      </c>
      <c r="H5" s="202" t="s">
        <v>9</v>
      </c>
      <c r="I5" s="219"/>
    </row>
    <row r="6" spans="1:9" s="185" customFormat="1" ht="24.75" customHeight="1">
      <c r="A6" s="205" t="s">
        <v>10</v>
      </c>
      <c r="B6" s="206">
        <v>589880.96</v>
      </c>
      <c r="C6" s="206">
        <v>465828.48</v>
      </c>
      <c r="D6" s="207">
        <f>C6-B6</f>
        <v>-124052.47999999998</v>
      </c>
      <c r="E6" s="208" t="s">
        <v>11</v>
      </c>
      <c r="F6" s="209"/>
      <c r="G6" s="209"/>
      <c r="H6" s="206">
        <f>G6-F6</f>
        <v>0</v>
      </c>
      <c r="I6" s="220" t="s">
        <v>12</v>
      </c>
    </row>
    <row r="7" spans="1:9" s="185" customFormat="1" ht="24.75" customHeight="1">
      <c r="A7" s="205" t="s">
        <v>13</v>
      </c>
      <c r="B7" s="206"/>
      <c r="C7" s="206"/>
      <c r="D7" s="207">
        <f aca="true" t="shared" si="0" ref="D7:D16">C7-B7</f>
        <v>0</v>
      </c>
      <c r="E7" s="208" t="s">
        <v>14</v>
      </c>
      <c r="F7" s="209"/>
      <c r="G7" s="209"/>
      <c r="H7" s="206">
        <f aca="true" t="shared" si="1" ref="H7:H16">G7-F7</f>
        <v>0</v>
      </c>
      <c r="I7" s="220" t="s">
        <v>12</v>
      </c>
    </row>
    <row r="8" spans="1:9" s="185" customFormat="1" ht="24.75" customHeight="1">
      <c r="A8" s="205" t="s">
        <v>15</v>
      </c>
      <c r="B8" s="210"/>
      <c r="C8" s="210"/>
      <c r="D8" s="207">
        <f t="shared" si="0"/>
        <v>0</v>
      </c>
      <c r="E8" s="208" t="s">
        <v>16</v>
      </c>
      <c r="F8" s="209"/>
      <c r="G8" s="209"/>
      <c r="H8" s="206">
        <f t="shared" si="1"/>
        <v>0</v>
      </c>
      <c r="I8" s="220" t="s">
        <v>12</v>
      </c>
    </row>
    <row r="9" spans="1:9" s="185" customFormat="1" ht="24.75" customHeight="1">
      <c r="A9" s="205" t="s">
        <v>17</v>
      </c>
      <c r="B9" s="210"/>
      <c r="C9" s="210"/>
      <c r="D9" s="207">
        <f t="shared" si="0"/>
        <v>0</v>
      </c>
      <c r="E9" s="208" t="s">
        <v>18</v>
      </c>
      <c r="F9" s="209"/>
      <c r="G9" s="209"/>
      <c r="H9" s="206">
        <f t="shared" si="1"/>
        <v>0</v>
      </c>
      <c r="I9" s="220" t="s">
        <v>12</v>
      </c>
    </row>
    <row r="10" spans="1:9" s="185" customFormat="1" ht="24.75" customHeight="1">
      <c r="A10" s="205" t="s">
        <v>19</v>
      </c>
      <c r="B10" s="206"/>
      <c r="C10" s="206"/>
      <c r="D10" s="207">
        <f t="shared" si="0"/>
        <v>0</v>
      </c>
      <c r="E10" s="208" t="s">
        <v>20</v>
      </c>
      <c r="F10" s="209"/>
      <c r="G10" s="209"/>
      <c r="H10" s="206">
        <f t="shared" si="1"/>
        <v>0</v>
      </c>
      <c r="I10" s="220" t="s">
        <v>12</v>
      </c>
    </row>
    <row r="11" spans="1:9" s="185" customFormat="1" ht="24.75" customHeight="1">
      <c r="A11" s="205" t="s">
        <v>21</v>
      </c>
      <c r="B11" s="206"/>
      <c r="C11" s="206"/>
      <c r="D11" s="207">
        <f t="shared" si="0"/>
        <v>0</v>
      </c>
      <c r="E11" s="208" t="s">
        <v>22</v>
      </c>
      <c r="F11" s="209"/>
      <c r="G11" s="209"/>
      <c r="H11" s="206">
        <f t="shared" si="1"/>
        <v>0</v>
      </c>
      <c r="I11" s="220" t="s">
        <v>12</v>
      </c>
    </row>
    <row r="12" spans="1:9" s="185" customFormat="1" ht="24.75" customHeight="1">
      <c r="A12" s="205" t="s">
        <v>23</v>
      </c>
      <c r="B12" s="210"/>
      <c r="C12" s="210"/>
      <c r="D12" s="207">
        <f t="shared" si="0"/>
        <v>0</v>
      </c>
      <c r="E12" s="208" t="s">
        <v>24</v>
      </c>
      <c r="F12" s="209"/>
      <c r="G12" s="209"/>
      <c r="H12" s="206">
        <f t="shared" si="1"/>
        <v>0</v>
      </c>
      <c r="I12" s="220" t="s">
        <v>12</v>
      </c>
    </row>
    <row r="13" spans="1:9" s="185" customFormat="1" ht="24.75" customHeight="1">
      <c r="A13" s="205" t="s">
        <v>25</v>
      </c>
      <c r="B13" s="210"/>
      <c r="C13" s="210"/>
      <c r="D13" s="207">
        <f t="shared" si="0"/>
        <v>0</v>
      </c>
      <c r="E13" s="208" t="s">
        <v>26</v>
      </c>
      <c r="F13" s="168">
        <v>66556.86</v>
      </c>
      <c r="G13" s="209">
        <v>52583.81999999999</v>
      </c>
      <c r="H13" s="206">
        <f t="shared" si="1"/>
        <v>-13973.040000000008</v>
      </c>
      <c r="I13" s="220" t="s">
        <v>12</v>
      </c>
    </row>
    <row r="14" spans="1:9" s="185" customFormat="1" ht="24.75" customHeight="1">
      <c r="A14" s="205" t="s">
        <v>27</v>
      </c>
      <c r="B14" s="206"/>
      <c r="C14" s="206"/>
      <c r="D14" s="207">
        <f t="shared" si="0"/>
        <v>0</v>
      </c>
      <c r="E14" s="208" t="s">
        <v>28</v>
      </c>
      <c r="F14" s="209">
        <v>41672.76</v>
      </c>
      <c r="G14" s="209">
        <v>34649.32</v>
      </c>
      <c r="H14" s="206">
        <f t="shared" si="1"/>
        <v>-7023.440000000002</v>
      </c>
      <c r="I14" s="220" t="s">
        <v>12</v>
      </c>
    </row>
    <row r="15" spans="1:9" s="185" customFormat="1" ht="24.75" customHeight="1">
      <c r="A15" s="205"/>
      <c r="B15" s="206"/>
      <c r="C15" s="206"/>
      <c r="D15" s="207">
        <f t="shared" si="0"/>
        <v>0</v>
      </c>
      <c r="E15" s="208" t="s">
        <v>29</v>
      </c>
      <c r="F15" s="209">
        <v>56590.44</v>
      </c>
      <c r="G15" s="209">
        <v>39622.44</v>
      </c>
      <c r="H15" s="206">
        <f t="shared" si="1"/>
        <v>-16968</v>
      </c>
      <c r="I15" s="220" t="s">
        <v>12</v>
      </c>
    </row>
    <row r="16" spans="1:9" s="185" customFormat="1" ht="24.75" customHeight="1">
      <c r="A16" s="205"/>
      <c r="B16" s="206"/>
      <c r="C16" s="206"/>
      <c r="D16" s="207">
        <f t="shared" si="0"/>
        <v>0</v>
      </c>
      <c r="E16" s="208" t="s">
        <v>30</v>
      </c>
      <c r="F16" s="209">
        <v>425060.9</v>
      </c>
      <c r="G16" s="209">
        <v>338972.9</v>
      </c>
      <c r="H16" s="206">
        <f t="shared" si="1"/>
        <v>-86088</v>
      </c>
      <c r="I16" s="220" t="s">
        <v>12</v>
      </c>
    </row>
    <row r="17" spans="1:9" s="186" customFormat="1" ht="24.75" customHeight="1">
      <c r="A17" s="211" t="s">
        <v>31</v>
      </c>
      <c r="B17" s="206">
        <f>SUM(B6:B14)</f>
        <v>589880.96</v>
      </c>
      <c r="C17" s="206">
        <f>SUM(C6:C14)</f>
        <v>465828.48</v>
      </c>
      <c r="D17" s="207">
        <f>SUM(D6:D14)</f>
        <v>-124052.47999999998</v>
      </c>
      <c r="E17" s="212" t="s">
        <v>32</v>
      </c>
      <c r="F17" s="206">
        <f>SUM(F6:F16)</f>
        <v>589880.96</v>
      </c>
      <c r="G17" s="206">
        <f>SUM(G6:G16)</f>
        <v>465828.48</v>
      </c>
      <c r="H17" s="206">
        <f>SUM(H6:H16)</f>
        <v>-124052.48000000001</v>
      </c>
      <c r="I17" s="220" t="s">
        <v>12</v>
      </c>
    </row>
    <row r="18" spans="1:9" s="187" customFormat="1" ht="24.75" customHeight="1">
      <c r="A18" s="205"/>
      <c r="B18" s="206"/>
      <c r="C18" s="206"/>
      <c r="D18" s="207"/>
      <c r="E18" s="208"/>
      <c r="F18" s="209"/>
      <c r="G18" s="209"/>
      <c r="H18" s="206"/>
      <c r="I18" s="220"/>
    </row>
    <row r="19" spans="1:9" s="188" customFormat="1" ht="24.75" customHeight="1">
      <c r="A19" s="205" t="s">
        <v>33</v>
      </c>
      <c r="B19" s="206"/>
      <c r="C19" s="206"/>
      <c r="D19" s="207"/>
      <c r="E19" s="208" t="s">
        <v>34</v>
      </c>
      <c r="F19" s="209"/>
      <c r="G19" s="209"/>
      <c r="H19" s="210"/>
      <c r="I19" s="220" t="s">
        <v>12</v>
      </c>
    </row>
    <row r="20" spans="1:9" s="189" customFormat="1" ht="24.75" customHeight="1">
      <c r="A20" s="213" t="s">
        <v>35</v>
      </c>
      <c r="B20" s="214">
        <f>SUM(B17,B19)</f>
        <v>589880.96</v>
      </c>
      <c r="C20" s="214">
        <f>SUM(C17,C19)</f>
        <v>465828.48</v>
      </c>
      <c r="D20" s="215">
        <f>SUM(D17,D19)</f>
        <v>-124052.47999999998</v>
      </c>
      <c r="E20" s="216" t="s">
        <v>36</v>
      </c>
      <c r="F20" s="214">
        <f>SUM(F17,F19)</f>
        <v>589880.96</v>
      </c>
      <c r="G20" s="214">
        <f>SUM(G17,G19)</f>
        <v>465828.48</v>
      </c>
      <c r="H20" s="214">
        <f>SUM(H17,H19)</f>
        <v>-124052.48000000001</v>
      </c>
      <c r="I20" s="221" t="s">
        <v>12</v>
      </c>
    </row>
    <row r="21" spans="1:9" ht="24.75" customHeight="1">
      <c r="A21" s="217"/>
      <c r="B21" s="217"/>
      <c r="C21" s="217"/>
      <c r="D21" s="217"/>
      <c r="E21" s="191"/>
      <c r="F21" s="191"/>
      <c r="G21" s="191"/>
      <c r="H21" s="217"/>
      <c r="I21" s="217"/>
    </row>
    <row r="22" spans="1:9" ht="24.75" customHeight="1">
      <c r="A22" s="217"/>
      <c r="B22" s="217"/>
      <c r="C22" s="217"/>
      <c r="D22" s="217"/>
      <c r="E22" s="217"/>
      <c r="F22" s="217"/>
      <c r="G22" s="217"/>
      <c r="H22" s="217"/>
      <c r="I22" s="217"/>
    </row>
  </sheetData>
  <sheetProtection/>
  <mergeCells count="5">
    <mergeCell ref="A2:I2"/>
    <mergeCell ref="H3:I3"/>
    <mergeCell ref="A4:D4"/>
    <mergeCell ref="E4:H4"/>
    <mergeCell ref="I4:I5"/>
  </mergeCells>
  <printOptions horizontalCentered="1"/>
  <pageMargins left="0.39" right="0.39" top="0.59" bottom="0.3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ySplit="3" topLeftCell="A4" activePane="bottomLeft" state="frozen"/>
      <selection pane="bottomLeft" activeCell="A2" sqref="A2:L2"/>
    </sheetView>
  </sheetViews>
  <sheetFormatPr defaultColWidth="12" defaultRowHeight="18" customHeight="1"/>
  <cols>
    <col min="1" max="1" width="11.5" style="1" customWidth="1"/>
    <col min="2" max="2" width="25" style="1" customWidth="1"/>
    <col min="3" max="3" width="12.5" style="1" customWidth="1"/>
    <col min="4" max="4" width="12.5" style="148" customWidth="1"/>
    <col min="5" max="5" width="11.5" style="1" customWidth="1"/>
    <col min="6" max="7" width="12.5" style="1" customWidth="1"/>
    <col min="8" max="8" width="7.83203125" style="1" customWidth="1"/>
    <col min="9" max="10" width="17.16015625" style="1" customWidth="1"/>
    <col min="11" max="11" width="11.16015625" style="1" customWidth="1"/>
    <col min="12" max="12" width="7.83203125" style="1" customWidth="1"/>
    <col min="13" max="13" width="5.5" style="1" customWidth="1"/>
    <col min="14" max="16" width="12" style="1" hidden="1" customWidth="1"/>
    <col min="17" max="231" width="12" style="1" customWidth="1"/>
    <col min="232" max="16384" width="12" style="1" customWidth="1"/>
  </cols>
  <sheetData>
    <row r="1" spans="1:12" ht="18" customHeight="1">
      <c r="A1" s="149" t="s">
        <v>37</v>
      </c>
      <c r="B1" s="145"/>
      <c r="C1" s="145"/>
      <c r="D1" s="150"/>
      <c r="E1" s="145"/>
      <c r="F1" s="145"/>
      <c r="G1" s="145"/>
      <c r="H1" s="145"/>
      <c r="I1" s="145"/>
      <c r="J1" s="145"/>
      <c r="K1" s="145"/>
      <c r="L1" s="145"/>
    </row>
    <row r="2" spans="1:12" s="145" customFormat="1" ht="21.75" customHeight="1">
      <c r="A2" s="151" t="s">
        <v>38</v>
      </c>
      <c r="B2" s="152"/>
      <c r="C2" s="153"/>
      <c r="D2" s="154"/>
      <c r="E2" s="153"/>
      <c r="F2" s="155"/>
      <c r="G2" s="155"/>
      <c r="H2" s="155"/>
      <c r="I2" s="155"/>
      <c r="J2" s="155"/>
      <c r="K2" s="155"/>
      <c r="L2" s="172"/>
    </row>
    <row r="3" spans="1:12" s="145" customFormat="1" ht="18" customHeight="1">
      <c r="A3" s="156"/>
      <c r="B3" s="157"/>
      <c r="C3" s="156"/>
      <c r="D3" s="158"/>
      <c r="E3" s="156"/>
      <c r="F3" s="156"/>
      <c r="G3" s="156"/>
      <c r="H3" s="156"/>
      <c r="I3" s="156"/>
      <c r="J3" s="156"/>
      <c r="K3" s="173" t="s">
        <v>2</v>
      </c>
      <c r="L3" s="173"/>
    </row>
    <row r="4" spans="1:12" s="145" customFormat="1" ht="18" customHeight="1">
      <c r="A4" s="159" t="s">
        <v>39</v>
      </c>
      <c r="B4" s="159" t="s">
        <v>40</v>
      </c>
      <c r="C4" s="160" t="s">
        <v>7</v>
      </c>
      <c r="D4" s="161"/>
      <c r="E4" s="160"/>
      <c r="F4" s="160" t="s">
        <v>8</v>
      </c>
      <c r="G4" s="160"/>
      <c r="H4" s="160"/>
      <c r="I4" s="160" t="s">
        <v>9</v>
      </c>
      <c r="J4" s="160"/>
      <c r="K4" s="160"/>
      <c r="L4" s="174" t="s">
        <v>5</v>
      </c>
    </row>
    <row r="5" spans="1:12" s="146" customFormat="1" ht="19.5" customHeight="1">
      <c r="A5" s="159"/>
      <c r="B5" s="159"/>
      <c r="C5" s="162" t="s">
        <v>41</v>
      </c>
      <c r="D5" s="163" t="s">
        <v>42</v>
      </c>
      <c r="E5" s="162" t="s">
        <v>43</v>
      </c>
      <c r="F5" s="162" t="s">
        <v>41</v>
      </c>
      <c r="G5" s="162" t="s">
        <v>42</v>
      </c>
      <c r="H5" s="162" t="s">
        <v>43</v>
      </c>
      <c r="I5" s="162" t="s">
        <v>41</v>
      </c>
      <c r="J5" s="162" t="s">
        <v>42</v>
      </c>
      <c r="K5" s="162" t="s">
        <v>43</v>
      </c>
      <c r="L5" s="175"/>
    </row>
    <row r="6" spans="1:12" s="147" customFormat="1" ht="18" customHeight="1">
      <c r="A6" s="164" t="s">
        <v>44</v>
      </c>
      <c r="B6" s="164"/>
      <c r="C6" s="165">
        <f>D6+E6</f>
        <v>589880.96</v>
      </c>
      <c r="D6" s="166">
        <f>D7+D13+D17+D20</f>
        <v>589880.96</v>
      </c>
      <c r="E6" s="165"/>
      <c r="F6" s="165">
        <f aca="true" t="shared" si="0" ref="F6:F11">G6+H6</f>
        <v>465828.48000000004</v>
      </c>
      <c r="G6" s="165">
        <f>G7+G13+G17+G20</f>
        <v>465828.48000000004</v>
      </c>
      <c r="H6" s="165"/>
      <c r="I6" s="165">
        <f aca="true" t="shared" si="1" ref="I6:I11">J6+K6</f>
        <v>-124052.47999999992</v>
      </c>
      <c r="J6" s="165">
        <f aca="true" t="shared" si="2" ref="J6:J11">G6-D6</f>
        <v>-124052.47999999992</v>
      </c>
      <c r="K6" s="165">
        <f aca="true" t="shared" si="3" ref="K6:K11">H6-E6</f>
        <v>0</v>
      </c>
      <c r="L6" s="176"/>
    </row>
    <row r="7" spans="1:12" s="148" customFormat="1" ht="24.75" customHeight="1">
      <c r="A7" s="167" t="s">
        <v>45</v>
      </c>
      <c r="B7" s="167" t="s">
        <v>46</v>
      </c>
      <c r="C7" s="168">
        <f>C8+C11</f>
        <v>66556.86</v>
      </c>
      <c r="D7" s="168">
        <f>D8+D11</f>
        <v>66556.86</v>
      </c>
      <c r="E7" s="168"/>
      <c r="F7" s="166">
        <f t="shared" si="0"/>
        <v>52583.81999999999</v>
      </c>
      <c r="G7" s="169">
        <f>G8+G11</f>
        <v>52583.81999999999</v>
      </c>
      <c r="H7" s="169"/>
      <c r="I7" s="166">
        <f t="shared" si="1"/>
        <v>-13973.040000000008</v>
      </c>
      <c r="J7" s="166">
        <f t="shared" si="2"/>
        <v>-13973.040000000008</v>
      </c>
      <c r="K7" s="166">
        <f t="shared" si="3"/>
        <v>0</v>
      </c>
      <c r="L7" s="177"/>
    </row>
    <row r="8" spans="1:15" ht="24.75" customHeight="1">
      <c r="A8" s="170" t="s">
        <v>47</v>
      </c>
      <c r="B8" s="170" t="s">
        <v>48</v>
      </c>
      <c r="C8" s="171">
        <f>C9+C10</f>
        <v>58979.399999999994</v>
      </c>
      <c r="D8" s="168">
        <f>D9+D10</f>
        <v>58979.399999999994</v>
      </c>
      <c r="E8" s="171"/>
      <c r="F8" s="165">
        <f t="shared" si="0"/>
        <v>45843.95999999999</v>
      </c>
      <c r="G8" s="119">
        <f>G9+G10</f>
        <v>45843.95999999999</v>
      </c>
      <c r="H8" s="119"/>
      <c r="I8" s="165">
        <f t="shared" si="1"/>
        <v>-13135.440000000002</v>
      </c>
      <c r="J8" s="165">
        <f t="shared" si="2"/>
        <v>-13135.440000000002</v>
      </c>
      <c r="K8" s="165">
        <f t="shared" si="3"/>
        <v>0</v>
      </c>
      <c r="L8" s="178" t="s">
        <v>12</v>
      </c>
      <c r="O8" s="179"/>
    </row>
    <row r="9" spans="1:12" ht="24.75" customHeight="1">
      <c r="A9" s="170" t="s">
        <v>49</v>
      </c>
      <c r="B9" s="170" t="s">
        <v>50</v>
      </c>
      <c r="C9" s="171">
        <f aca="true" t="shared" si="4" ref="C8:C22">D9+E9</f>
        <v>39319.56</v>
      </c>
      <c r="D9" s="110">
        <v>39319.56</v>
      </c>
      <c r="E9" s="171"/>
      <c r="F9" s="165">
        <f t="shared" si="0"/>
        <v>26184.119999999995</v>
      </c>
      <c r="G9" s="118">
        <v>26184.119999999995</v>
      </c>
      <c r="H9" s="119"/>
      <c r="I9" s="165">
        <f t="shared" si="1"/>
        <v>-13135.440000000002</v>
      </c>
      <c r="J9" s="165">
        <f t="shared" si="2"/>
        <v>-13135.440000000002</v>
      </c>
      <c r="K9" s="165">
        <f t="shared" si="3"/>
        <v>0</v>
      </c>
      <c r="L9" s="178" t="s">
        <v>12</v>
      </c>
    </row>
    <row r="10" spans="1:12" ht="24.75" customHeight="1">
      <c r="A10" s="170" t="s">
        <v>51</v>
      </c>
      <c r="B10" s="170" t="s">
        <v>52</v>
      </c>
      <c r="C10" s="171">
        <f t="shared" si="4"/>
        <v>19659.84</v>
      </c>
      <c r="D10" s="110">
        <v>19659.84</v>
      </c>
      <c r="E10" s="171"/>
      <c r="F10" s="165">
        <f t="shared" si="0"/>
        <v>19659.84</v>
      </c>
      <c r="G10" s="110">
        <v>19659.84</v>
      </c>
      <c r="H10" s="119"/>
      <c r="I10" s="165">
        <f t="shared" si="1"/>
        <v>0</v>
      </c>
      <c r="J10" s="165">
        <f t="shared" si="2"/>
        <v>0</v>
      </c>
      <c r="K10" s="165">
        <f t="shared" si="3"/>
        <v>0</v>
      </c>
      <c r="L10" s="180"/>
    </row>
    <row r="11" spans="1:12" ht="24.75" customHeight="1">
      <c r="A11" s="170" t="s">
        <v>53</v>
      </c>
      <c r="B11" s="170" t="s">
        <v>54</v>
      </c>
      <c r="C11" s="171">
        <f>C12</f>
        <v>7577.46</v>
      </c>
      <c r="D11" s="168">
        <f>D12</f>
        <v>7577.46</v>
      </c>
      <c r="E11" s="171"/>
      <c r="F11" s="165">
        <f t="shared" si="0"/>
        <v>6739.86</v>
      </c>
      <c r="G11" s="119">
        <f>G12</f>
        <v>6739.86</v>
      </c>
      <c r="H11" s="119"/>
      <c r="I11" s="165">
        <f t="shared" si="1"/>
        <v>-837.6000000000004</v>
      </c>
      <c r="J11" s="165">
        <f t="shared" si="2"/>
        <v>-837.6000000000004</v>
      </c>
      <c r="K11" s="165">
        <f t="shared" si="3"/>
        <v>0</v>
      </c>
      <c r="L11" s="178"/>
    </row>
    <row r="12" spans="1:12" ht="24.75" customHeight="1">
      <c r="A12" s="170" t="s">
        <v>55</v>
      </c>
      <c r="B12" s="170" t="s">
        <v>54</v>
      </c>
      <c r="C12" s="171">
        <f t="shared" si="4"/>
        <v>7577.46</v>
      </c>
      <c r="D12" s="113">
        <v>7577.46</v>
      </c>
      <c r="E12" s="171"/>
      <c r="F12" s="165">
        <f aca="true" t="shared" si="5" ref="F12:F29">G12+H12</f>
        <v>6739.86</v>
      </c>
      <c r="G12" s="119">
        <v>6739.86</v>
      </c>
      <c r="H12" s="119"/>
      <c r="I12" s="165">
        <f aca="true" t="shared" si="6" ref="I12:I29">J12+K12</f>
        <v>-837.6000000000004</v>
      </c>
      <c r="J12" s="165">
        <f aca="true" t="shared" si="7" ref="J12:J29">G12-D12</f>
        <v>-837.6000000000004</v>
      </c>
      <c r="K12" s="165">
        <f aca="true" t="shared" si="8" ref="K12:K29">H12-E12</f>
        <v>0</v>
      </c>
      <c r="L12" s="181"/>
    </row>
    <row r="13" spans="1:12" s="148" customFormat="1" ht="24.75" customHeight="1">
      <c r="A13" s="167" t="s">
        <v>56</v>
      </c>
      <c r="B13" s="167" t="s">
        <v>57</v>
      </c>
      <c r="C13" s="168">
        <f>C14</f>
        <v>41672.76</v>
      </c>
      <c r="D13" s="168">
        <f>D14</f>
        <v>41672.76</v>
      </c>
      <c r="E13" s="168"/>
      <c r="F13" s="166">
        <f t="shared" si="5"/>
        <v>34649.32</v>
      </c>
      <c r="G13" s="169">
        <f>G14</f>
        <v>34649.32</v>
      </c>
      <c r="H13" s="169"/>
      <c r="I13" s="166">
        <f t="shared" si="6"/>
        <v>-7023.440000000002</v>
      </c>
      <c r="J13" s="166">
        <f t="shared" si="7"/>
        <v>-7023.440000000002</v>
      </c>
      <c r="K13" s="166">
        <f t="shared" si="8"/>
        <v>0</v>
      </c>
      <c r="L13" s="182"/>
    </row>
    <row r="14" spans="1:12" ht="24.75" customHeight="1">
      <c r="A14" s="170" t="s">
        <v>58</v>
      </c>
      <c r="B14" s="170" t="s">
        <v>59</v>
      </c>
      <c r="C14" s="171">
        <f>C15+C16</f>
        <v>41672.76</v>
      </c>
      <c r="D14" s="168">
        <f>D15+D16</f>
        <v>41672.76</v>
      </c>
      <c r="E14" s="171"/>
      <c r="F14" s="165">
        <f t="shared" si="5"/>
        <v>34649.32</v>
      </c>
      <c r="G14" s="119">
        <f>G15+G16</f>
        <v>34649.32</v>
      </c>
      <c r="H14" s="119"/>
      <c r="I14" s="165">
        <f t="shared" si="6"/>
        <v>-7023.440000000002</v>
      </c>
      <c r="J14" s="165">
        <f t="shared" si="7"/>
        <v>-7023.440000000002</v>
      </c>
      <c r="K14" s="165">
        <f t="shared" si="8"/>
        <v>0</v>
      </c>
      <c r="L14" s="181"/>
    </row>
    <row r="15" spans="1:12" ht="24.75" customHeight="1">
      <c r="A15" s="170" t="s">
        <v>60</v>
      </c>
      <c r="B15" s="170" t="s">
        <v>61</v>
      </c>
      <c r="C15" s="171">
        <f t="shared" si="4"/>
        <v>20217.36</v>
      </c>
      <c r="D15" s="110">
        <v>20217.36</v>
      </c>
      <c r="E15" s="171"/>
      <c r="F15" s="165">
        <f t="shared" si="5"/>
        <v>14880.960000000001</v>
      </c>
      <c r="G15" s="119">
        <v>14880.96</v>
      </c>
      <c r="H15" s="119"/>
      <c r="I15" s="165">
        <f t="shared" si="6"/>
        <v>-5336.4</v>
      </c>
      <c r="J15" s="165">
        <f t="shared" si="7"/>
        <v>-5336.4</v>
      </c>
      <c r="K15" s="165">
        <f t="shared" si="8"/>
        <v>0</v>
      </c>
      <c r="L15" s="181"/>
    </row>
    <row r="16" spans="1:12" ht="24.75" customHeight="1">
      <c r="A16" s="170" t="s">
        <v>62</v>
      </c>
      <c r="B16" s="170" t="s">
        <v>63</v>
      </c>
      <c r="C16" s="171">
        <f t="shared" si="4"/>
        <v>21455.4</v>
      </c>
      <c r="D16" s="110">
        <v>21455.4</v>
      </c>
      <c r="E16" s="171"/>
      <c r="F16" s="165">
        <f t="shared" si="5"/>
        <v>19768.36</v>
      </c>
      <c r="G16" s="119">
        <v>19768.36</v>
      </c>
      <c r="H16" s="119"/>
      <c r="I16" s="165">
        <f t="shared" si="6"/>
        <v>-1687.0400000000009</v>
      </c>
      <c r="J16" s="165">
        <f t="shared" si="7"/>
        <v>-1687.0400000000009</v>
      </c>
      <c r="K16" s="165">
        <f t="shared" si="8"/>
        <v>0</v>
      </c>
      <c r="L16" s="181"/>
    </row>
    <row r="17" spans="1:12" s="148" customFormat="1" ht="24.75" customHeight="1">
      <c r="A17" s="167" t="s">
        <v>64</v>
      </c>
      <c r="B17" s="167" t="s">
        <v>65</v>
      </c>
      <c r="C17" s="168">
        <f>C18</f>
        <v>425060.9</v>
      </c>
      <c r="D17" s="168">
        <f>D18</f>
        <v>425060.9</v>
      </c>
      <c r="E17" s="168"/>
      <c r="F17" s="166">
        <f t="shared" si="5"/>
        <v>338972.9</v>
      </c>
      <c r="G17" s="169">
        <f>G18</f>
        <v>338972.9</v>
      </c>
      <c r="H17" s="169"/>
      <c r="I17" s="166">
        <f t="shared" si="6"/>
        <v>-86088</v>
      </c>
      <c r="J17" s="166">
        <f t="shared" si="7"/>
        <v>-86088</v>
      </c>
      <c r="K17" s="166">
        <f t="shared" si="8"/>
        <v>0</v>
      </c>
      <c r="L17" s="182"/>
    </row>
    <row r="18" spans="1:12" ht="24.75" customHeight="1">
      <c r="A18" s="170" t="s">
        <v>66</v>
      </c>
      <c r="B18" s="170" t="s">
        <v>67</v>
      </c>
      <c r="C18" s="171">
        <f>C19</f>
        <v>425060.9</v>
      </c>
      <c r="D18" s="168">
        <f>D19</f>
        <v>425060.9</v>
      </c>
      <c r="E18" s="171"/>
      <c r="F18" s="165">
        <f t="shared" si="5"/>
        <v>338972.9</v>
      </c>
      <c r="G18" s="119">
        <f>G19</f>
        <v>338972.9</v>
      </c>
      <c r="H18" s="119"/>
      <c r="I18" s="165">
        <f t="shared" si="6"/>
        <v>-86088</v>
      </c>
      <c r="J18" s="165">
        <f t="shared" si="7"/>
        <v>-86088</v>
      </c>
      <c r="K18" s="165">
        <f t="shared" si="8"/>
        <v>0</v>
      </c>
      <c r="L18" s="181"/>
    </row>
    <row r="19" spans="1:12" ht="24.75" customHeight="1">
      <c r="A19" s="170" t="s">
        <v>68</v>
      </c>
      <c r="B19" s="170" t="s">
        <v>69</v>
      </c>
      <c r="C19" s="171">
        <f t="shared" si="4"/>
        <v>425060.9</v>
      </c>
      <c r="D19" s="169">
        <v>425060.9</v>
      </c>
      <c r="E19" s="171"/>
      <c r="F19" s="165">
        <f t="shared" si="5"/>
        <v>338972.9</v>
      </c>
      <c r="G19" s="119">
        <v>338972.9</v>
      </c>
      <c r="H19" s="119"/>
      <c r="I19" s="165">
        <f t="shared" si="6"/>
        <v>-86088</v>
      </c>
      <c r="J19" s="165">
        <f t="shared" si="7"/>
        <v>-86088</v>
      </c>
      <c r="K19" s="165">
        <f t="shared" si="8"/>
        <v>0</v>
      </c>
      <c r="L19" s="181"/>
    </row>
    <row r="20" spans="1:12" s="148" customFormat="1" ht="24.75" customHeight="1">
      <c r="A20" s="167" t="s">
        <v>70</v>
      </c>
      <c r="B20" s="167" t="s">
        <v>71</v>
      </c>
      <c r="C20" s="168">
        <f>C21</f>
        <v>56590.44</v>
      </c>
      <c r="D20" s="168">
        <f>D21</f>
        <v>56590.44</v>
      </c>
      <c r="E20" s="168"/>
      <c r="F20" s="166">
        <f t="shared" si="5"/>
        <v>39622.44</v>
      </c>
      <c r="G20" s="169">
        <f>G21</f>
        <v>39622.44</v>
      </c>
      <c r="H20" s="169"/>
      <c r="I20" s="166">
        <f t="shared" si="6"/>
        <v>-16968</v>
      </c>
      <c r="J20" s="166">
        <f t="shared" si="7"/>
        <v>-16968</v>
      </c>
      <c r="K20" s="166">
        <f t="shared" si="8"/>
        <v>0</v>
      </c>
      <c r="L20" s="182"/>
    </row>
    <row r="21" spans="1:12" ht="24.75" customHeight="1">
      <c r="A21" s="170" t="s">
        <v>72</v>
      </c>
      <c r="B21" s="170" t="s">
        <v>73</v>
      </c>
      <c r="C21" s="171">
        <f>C22</f>
        <v>56590.44</v>
      </c>
      <c r="D21" s="168">
        <f>D22</f>
        <v>56590.44</v>
      </c>
      <c r="E21" s="171"/>
      <c r="F21" s="165">
        <f t="shared" si="5"/>
        <v>39622.44</v>
      </c>
      <c r="G21" s="119">
        <f>G22</f>
        <v>39622.44</v>
      </c>
      <c r="H21" s="119"/>
      <c r="I21" s="165">
        <f t="shared" si="6"/>
        <v>-16968</v>
      </c>
      <c r="J21" s="165">
        <f t="shared" si="7"/>
        <v>-16968</v>
      </c>
      <c r="K21" s="165">
        <f t="shared" si="8"/>
        <v>0</v>
      </c>
      <c r="L21" s="181"/>
    </row>
    <row r="22" spans="1:12" ht="24.75" customHeight="1">
      <c r="A22" s="170" t="s">
        <v>74</v>
      </c>
      <c r="B22" s="170" t="s">
        <v>75</v>
      </c>
      <c r="C22" s="171">
        <f t="shared" si="4"/>
        <v>56590.44</v>
      </c>
      <c r="D22" s="110">
        <v>56590.44</v>
      </c>
      <c r="E22" s="171"/>
      <c r="F22" s="165">
        <f t="shared" si="5"/>
        <v>39622.44</v>
      </c>
      <c r="G22" s="119">
        <v>39622.44</v>
      </c>
      <c r="H22" s="119"/>
      <c r="I22" s="165">
        <f t="shared" si="6"/>
        <v>-16968</v>
      </c>
      <c r="J22" s="165">
        <f t="shared" si="7"/>
        <v>-16968</v>
      </c>
      <c r="K22" s="165">
        <f t="shared" si="8"/>
        <v>0</v>
      </c>
      <c r="L22" s="181"/>
    </row>
  </sheetData>
  <sheetProtection/>
  <mergeCells count="9">
    <mergeCell ref="A2:L2"/>
    <mergeCell ref="K3:L3"/>
    <mergeCell ref="C4:E4"/>
    <mergeCell ref="F4:H4"/>
    <mergeCell ref="I4:K4"/>
    <mergeCell ref="A6:B6"/>
    <mergeCell ref="A4:A5"/>
    <mergeCell ref="B4:B5"/>
    <mergeCell ref="L4:L5"/>
  </mergeCells>
  <printOptions horizontalCentered="1"/>
  <pageMargins left="0.2" right="0.2" top="0.5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3"/>
  <sheetViews>
    <sheetView zoomScaleSheetLayoutView="100" workbookViewId="0" topLeftCell="A1">
      <selection activeCell="K162" sqref="K162"/>
    </sheetView>
  </sheetViews>
  <sheetFormatPr defaultColWidth="9.33203125" defaultRowHeight="12.75"/>
  <cols>
    <col min="1" max="1" width="6.33203125" style="0" customWidth="1"/>
    <col min="2" max="2" width="4.5" style="0" customWidth="1"/>
    <col min="3" max="3" width="15.5" style="36" customWidth="1"/>
    <col min="4" max="4" width="6.33203125" style="0" customWidth="1"/>
    <col min="5" max="5" width="4.5" style="0" customWidth="1"/>
    <col min="6" max="6" width="28" style="36" customWidth="1"/>
    <col min="7" max="7" width="19.5" style="0" customWidth="1"/>
    <col min="8" max="8" width="15.83203125" style="0" customWidth="1"/>
    <col min="9" max="9" width="11.66015625" style="0" customWidth="1"/>
    <col min="10" max="10" width="14.5" style="0" customWidth="1"/>
    <col min="11" max="11" width="19" style="0" customWidth="1"/>
    <col min="12" max="12" width="11.66015625" style="0" customWidth="1"/>
    <col min="13" max="14" width="18.66015625" style="0" customWidth="1"/>
    <col min="15" max="15" width="11.66015625" style="0" customWidth="1"/>
    <col min="16" max="16" width="16" style="37" customWidth="1"/>
    <col min="17" max="18" width="21.33203125" style="0" customWidth="1"/>
    <col min="19" max="19" width="12.66015625" style="0" bestFit="1" customWidth="1"/>
  </cols>
  <sheetData>
    <row r="1" spans="1:2" ht="13.5">
      <c r="A1" s="6" t="s">
        <v>76</v>
      </c>
      <c r="B1" s="6"/>
    </row>
    <row r="2" spans="1:16" ht="20.25">
      <c r="A2" s="38" t="s">
        <v>77</v>
      </c>
      <c r="B2" s="38"/>
      <c r="C2" s="39"/>
      <c r="D2" s="38"/>
      <c r="E2" s="38"/>
      <c r="F2" s="39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22.5" customHeight="1">
      <c r="A3" s="40"/>
      <c r="B3" s="40"/>
      <c r="C3" s="41"/>
      <c r="D3" s="40"/>
      <c r="E3" s="40"/>
      <c r="F3" s="42"/>
      <c r="G3" s="43"/>
      <c r="H3" s="44"/>
      <c r="I3" s="44"/>
      <c r="J3" s="44"/>
      <c r="K3" s="44"/>
      <c r="L3" s="44"/>
      <c r="M3" s="44"/>
      <c r="N3" s="44"/>
      <c r="O3" s="44"/>
      <c r="P3" s="90" t="s">
        <v>2</v>
      </c>
    </row>
    <row r="4" spans="1:16" s="33" customFormat="1" ht="45" customHeight="1">
      <c r="A4" s="45" t="s">
        <v>78</v>
      </c>
      <c r="B4" s="46"/>
      <c r="C4" s="46"/>
      <c r="D4" s="46" t="s">
        <v>79</v>
      </c>
      <c r="E4" s="46"/>
      <c r="F4" s="47"/>
      <c r="G4" s="48" t="s">
        <v>7</v>
      </c>
      <c r="H4" s="49"/>
      <c r="I4" s="91"/>
      <c r="J4" s="48" t="s">
        <v>8</v>
      </c>
      <c r="K4" s="49"/>
      <c r="L4" s="91"/>
      <c r="M4" s="48" t="s">
        <v>9</v>
      </c>
      <c r="N4" s="49"/>
      <c r="O4" s="91"/>
      <c r="P4" s="92" t="s">
        <v>5</v>
      </c>
    </row>
    <row r="5" spans="1:16" s="34" customFormat="1" ht="27" customHeight="1">
      <c r="A5" s="50" t="s">
        <v>39</v>
      </c>
      <c r="B5" s="51"/>
      <c r="C5" s="51" t="s">
        <v>40</v>
      </c>
      <c r="D5" s="51" t="s">
        <v>39</v>
      </c>
      <c r="E5" s="51"/>
      <c r="F5" s="52" t="s">
        <v>40</v>
      </c>
      <c r="G5" s="53" t="s">
        <v>41</v>
      </c>
      <c r="H5" s="54" t="s">
        <v>42</v>
      </c>
      <c r="I5" s="93" t="s">
        <v>43</v>
      </c>
      <c r="J5" s="53" t="s">
        <v>41</v>
      </c>
      <c r="K5" s="54" t="s">
        <v>42</v>
      </c>
      <c r="L5" s="93" t="s">
        <v>43</v>
      </c>
      <c r="M5" s="53" t="s">
        <v>41</v>
      </c>
      <c r="N5" s="54" t="s">
        <v>42</v>
      </c>
      <c r="O5" s="93" t="s">
        <v>43</v>
      </c>
      <c r="P5" s="94"/>
    </row>
    <row r="6" spans="1:16" s="34" customFormat="1" ht="24" customHeight="1">
      <c r="A6" s="55" t="s">
        <v>80</v>
      </c>
      <c r="B6" s="56" t="s">
        <v>81</v>
      </c>
      <c r="C6" s="56"/>
      <c r="D6" s="56" t="s">
        <v>80</v>
      </c>
      <c r="E6" s="57" t="s">
        <v>81</v>
      </c>
      <c r="F6" s="58"/>
      <c r="G6" s="59"/>
      <c r="H6" s="60"/>
      <c r="I6" s="95"/>
      <c r="J6" s="59"/>
      <c r="K6" s="60"/>
      <c r="L6" s="95"/>
      <c r="M6" s="59"/>
      <c r="N6" s="60"/>
      <c r="O6" s="95"/>
      <c r="P6" s="96"/>
    </row>
    <row r="7" spans="1:16" s="34" customFormat="1" ht="24" customHeight="1">
      <c r="A7" s="61" t="s">
        <v>41</v>
      </c>
      <c r="B7" s="62"/>
      <c r="C7" s="62"/>
      <c r="D7" s="62"/>
      <c r="E7" s="62"/>
      <c r="F7" s="63"/>
      <c r="G7" s="64">
        <f aca="true" t="shared" si="0" ref="G7:O7">G8+G21+G49+G66+G79+G123+G126+G130+G134+G146+G149+G154+G156</f>
        <v>589880.9600000001</v>
      </c>
      <c r="H7" s="65">
        <f t="shared" si="0"/>
        <v>589880.9600000001</v>
      </c>
      <c r="I7" s="97">
        <f t="shared" si="0"/>
        <v>0</v>
      </c>
      <c r="J7" s="64">
        <f t="shared" si="0"/>
        <v>465828.48</v>
      </c>
      <c r="K7" s="65">
        <f t="shared" si="0"/>
        <v>465828.48</v>
      </c>
      <c r="L7" s="97">
        <f t="shared" si="0"/>
        <v>0</v>
      </c>
      <c r="M7" s="98">
        <f t="shared" si="0"/>
        <v>-124052.4800000001</v>
      </c>
      <c r="N7" s="99">
        <f t="shared" si="0"/>
        <v>-124052.4800000001</v>
      </c>
      <c r="O7" s="97">
        <f t="shared" si="0"/>
        <v>0</v>
      </c>
      <c r="P7" s="100"/>
    </row>
    <row r="8" spans="1:16" s="35" customFormat="1" ht="27" hidden="1">
      <c r="A8" s="66">
        <v>501</v>
      </c>
      <c r="B8" s="67"/>
      <c r="C8" s="68" t="s">
        <v>82</v>
      </c>
      <c r="D8" s="67" t="s">
        <v>83</v>
      </c>
      <c r="E8" s="69"/>
      <c r="F8" s="70" t="s">
        <v>84</v>
      </c>
      <c r="G8" s="71">
        <f aca="true" t="shared" si="1" ref="G8:G71">H8+I8</f>
        <v>0</v>
      </c>
      <c r="H8" s="72">
        <f aca="true" t="shared" si="2" ref="H8:L8">SUM(H9:H19)</f>
        <v>0</v>
      </c>
      <c r="I8" s="101">
        <f t="shared" si="2"/>
        <v>0</v>
      </c>
      <c r="J8" s="71">
        <f aca="true" t="shared" si="3" ref="J8:J71">K8+L8</f>
        <v>0</v>
      </c>
      <c r="K8" s="72">
        <f t="shared" si="2"/>
        <v>0</v>
      </c>
      <c r="L8" s="101">
        <f t="shared" si="2"/>
        <v>0</v>
      </c>
      <c r="M8" s="102">
        <f aca="true" t="shared" si="4" ref="M8:M39">J8-G8</f>
        <v>0</v>
      </c>
      <c r="N8" s="103">
        <f aca="true" t="shared" si="5" ref="N8:N39">K8-H8</f>
        <v>0</v>
      </c>
      <c r="O8" s="104">
        <f aca="true" t="shared" si="6" ref="O8:O39">L8-I8</f>
        <v>0</v>
      </c>
      <c r="P8" s="105"/>
    </row>
    <row r="9" spans="1:16" s="35" customFormat="1" ht="15" hidden="1">
      <c r="A9" s="73"/>
      <c r="B9" s="74" t="s">
        <v>85</v>
      </c>
      <c r="C9" s="75" t="s">
        <v>86</v>
      </c>
      <c r="D9" s="74"/>
      <c r="E9" s="76" t="s">
        <v>85</v>
      </c>
      <c r="F9" s="77" t="s">
        <v>87</v>
      </c>
      <c r="G9" s="71">
        <f t="shared" si="1"/>
        <v>0</v>
      </c>
      <c r="H9" s="72"/>
      <c r="I9" s="101"/>
      <c r="J9" s="71">
        <f t="shared" si="3"/>
        <v>0</v>
      </c>
      <c r="K9" s="72"/>
      <c r="L9" s="101"/>
      <c r="M9" s="102">
        <f t="shared" si="4"/>
        <v>0</v>
      </c>
      <c r="N9" s="103">
        <f t="shared" si="5"/>
        <v>0</v>
      </c>
      <c r="O9" s="104">
        <f t="shared" si="6"/>
        <v>0</v>
      </c>
      <c r="P9" s="106"/>
    </row>
    <row r="10" spans="1:16" s="35" customFormat="1" ht="15" hidden="1">
      <c r="A10" s="73"/>
      <c r="B10" s="74"/>
      <c r="C10" s="75"/>
      <c r="D10" s="74"/>
      <c r="E10" s="76" t="s">
        <v>88</v>
      </c>
      <c r="F10" s="77" t="s">
        <v>89</v>
      </c>
      <c r="G10" s="71">
        <f t="shared" si="1"/>
        <v>0</v>
      </c>
      <c r="H10" s="78"/>
      <c r="I10" s="101"/>
      <c r="J10" s="71">
        <f t="shared" si="3"/>
        <v>0</v>
      </c>
      <c r="K10" s="72"/>
      <c r="L10" s="101"/>
      <c r="M10" s="102">
        <f t="shared" si="4"/>
        <v>0</v>
      </c>
      <c r="N10" s="103">
        <f t="shared" si="5"/>
        <v>0</v>
      </c>
      <c r="O10" s="104">
        <f t="shared" si="6"/>
        <v>0</v>
      </c>
      <c r="P10" s="105"/>
    </row>
    <row r="11" spans="1:16" s="35" customFormat="1" ht="15" hidden="1">
      <c r="A11" s="73"/>
      <c r="B11" s="74"/>
      <c r="C11" s="75"/>
      <c r="D11" s="74"/>
      <c r="E11" s="76" t="s">
        <v>90</v>
      </c>
      <c r="F11" s="77" t="s">
        <v>91</v>
      </c>
      <c r="G11" s="71">
        <f t="shared" si="1"/>
        <v>0</v>
      </c>
      <c r="H11" s="72"/>
      <c r="I11" s="101"/>
      <c r="J11" s="71">
        <f t="shared" si="3"/>
        <v>0</v>
      </c>
      <c r="K11" s="72"/>
      <c r="L11" s="101"/>
      <c r="M11" s="102">
        <f t="shared" si="4"/>
        <v>0</v>
      </c>
      <c r="N11" s="103">
        <f t="shared" si="5"/>
        <v>0</v>
      </c>
      <c r="O11" s="104">
        <f t="shared" si="6"/>
        <v>0</v>
      </c>
      <c r="P11" s="105"/>
    </row>
    <row r="12" spans="1:16" s="35" customFormat="1" ht="27" hidden="1">
      <c r="A12" s="73"/>
      <c r="B12" s="76" t="s">
        <v>88</v>
      </c>
      <c r="C12" s="75" t="s">
        <v>92</v>
      </c>
      <c r="D12" s="67"/>
      <c r="E12" s="76" t="s">
        <v>93</v>
      </c>
      <c r="F12" s="79" t="s">
        <v>94</v>
      </c>
      <c r="G12" s="71">
        <f t="shared" si="1"/>
        <v>0</v>
      </c>
      <c r="H12" s="72"/>
      <c r="I12" s="101"/>
      <c r="J12" s="71">
        <f t="shared" si="3"/>
        <v>0</v>
      </c>
      <c r="K12" s="72"/>
      <c r="L12" s="101"/>
      <c r="M12" s="102">
        <f t="shared" si="4"/>
        <v>0</v>
      </c>
      <c r="N12" s="103">
        <f t="shared" si="5"/>
        <v>0</v>
      </c>
      <c r="O12" s="104">
        <f t="shared" si="6"/>
        <v>0</v>
      </c>
      <c r="P12" s="105"/>
    </row>
    <row r="13" spans="1:16" s="35" customFormat="1" ht="15" hidden="1">
      <c r="A13" s="73"/>
      <c r="B13" s="76"/>
      <c r="C13" s="75"/>
      <c r="D13" s="74"/>
      <c r="E13" s="76" t="s">
        <v>95</v>
      </c>
      <c r="F13" s="77" t="s">
        <v>96</v>
      </c>
      <c r="G13" s="71">
        <f t="shared" si="1"/>
        <v>0</v>
      </c>
      <c r="H13" s="72"/>
      <c r="I13" s="101"/>
      <c r="J13" s="71">
        <f t="shared" si="3"/>
        <v>0</v>
      </c>
      <c r="K13" s="72"/>
      <c r="L13" s="101"/>
      <c r="M13" s="102">
        <f t="shared" si="4"/>
        <v>0</v>
      </c>
      <c r="N13" s="103">
        <f t="shared" si="5"/>
        <v>0</v>
      </c>
      <c r="O13" s="104">
        <f t="shared" si="6"/>
        <v>0</v>
      </c>
      <c r="P13" s="105"/>
    </row>
    <row r="14" spans="1:16" s="35" customFormat="1" ht="27" hidden="1">
      <c r="A14" s="73"/>
      <c r="B14" s="76"/>
      <c r="C14" s="75"/>
      <c r="D14" s="74"/>
      <c r="E14" s="76" t="s">
        <v>97</v>
      </c>
      <c r="F14" s="77" t="s">
        <v>98</v>
      </c>
      <c r="G14" s="71">
        <f t="shared" si="1"/>
        <v>0</v>
      </c>
      <c r="H14" s="72"/>
      <c r="I14" s="101"/>
      <c r="J14" s="71">
        <f t="shared" si="3"/>
        <v>0</v>
      </c>
      <c r="K14" s="72"/>
      <c r="L14" s="101"/>
      <c r="M14" s="102">
        <f t="shared" si="4"/>
        <v>0</v>
      </c>
      <c r="N14" s="103">
        <f t="shared" si="5"/>
        <v>0</v>
      </c>
      <c r="O14" s="104">
        <f t="shared" si="6"/>
        <v>0</v>
      </c>
      <c r="P14" s="105"/>
    </row>
    <row r="15" spans="1:16" s="35" customFormat="1" ht="15" hidden="1">
      <c r="A15" s="73"/>
      <c r="B15" s="76"/>
      <c r="C15" s="75"/>
      <c r="D15" s="74"/>
      <c r="E15" s="76" t="s">
        <v>99</v>
      </c>
      <c r="F15" s="77" t="s">
        <v>100</v>
      </c>
      <c r="G15" s="71">
        <f t="shared" si="1"/>
        <v>0</v>
      </c>
      <c r="H15" s="72"/>
      <c r="I15" s="101"/>
      <c r="J15" s="71">
        <f t="shared" si="3"/>
        <v>0</v>
      </c>
      <c r="K15" s="72"/>
      <c r="L15" s="101"/>
      <c r="M15" s="102">
        <f t="shared" si="4"/>
        <v>0</v>
      </c>
      <c r="N15" s="103">
        <f t="shared" si="5"/>
        <v>0</v>
      </c>
      <c r="O15" s="104">
        <f t="shared" si="6"/>
        <v>0</v>
      </c>
      <c r="P15" s="105"/>
    </row>
    <row r="16" spans="1:16" s="35" customFormat="1" ht="15" hidden="1">
      <c r="A16" s="73"/>
      <c r="B16" s="76"/>
      <c r="C16" s="75"/>
      <c r="D16" s="74"/>
      <c r="E16" s="76" t="s">
        <v>101</v>
      </c>
      <c r="F16" s="77" t="s">
        <v>102</v>
      </c>
      <c r="G16" s="71">
        <f t="shared" si="1"/>
        <v>0</v>
      </c>
      <c r="H16" s="72"/>
      <c r="I16" s="101"/>
      <c r="J16" s="71">
        <f t="shared" si="3"/>
        <v>0</v>
      </c>
      <c r="K16" s="72"/>
      <c r="L16" s="101"/>
      <c r="M16" s="102">
        <f t="shared" si="4"/>
        <v>0</v>
      </c>
      <c r="N16" s="103">
        <f t="shared" si="5"/>
        <v>0</v>
      </c>
      <c r="O16" s="104">
        <f t="shared" si="6"/>
        <v>0</v>
      </c>
      <c r="P16" s="105"/>
    </row>
    <row r="17" spans="1:16" s="35" customFormat="1" ht="15" hidden="1">
      <c r="A17" s="73"/>
      <c r="B17" s="76" t="s">
        <v>90</v>
      </c>
      <c r="C17" s="75" t="s">
        <v>103</v>
      </c>
      <c r="D17" s="74"/>
      <c r="E17" s="76" t="s">
        <v>104</v>
      </c>
      <c r="F17" s="77" t="s">
        <v>103</v>
      </c>
      <c r="G17" s="71">
        <f t="shared" si="1"/>
        <v>0</v>
      </c>
      <c r="H17" s="72"/>
      <c r="I17" s="101"/>
      <c r="J17" s="71">
        <f t="shared" si="3"/>
        <v>0</v>
      </c>
      <c r="K17" s="72"/>
      <c r="L17" s="101"/>
      <c r="M17" s="102">
        <f t="shared" si="4"/>
        <v>0</v>
      </c>
      <c r="N17" s="103">
        <f t="shared" si="5"/>
        <v>0</v>
      </c>
      <c r="O17" s="104">
        <f t="shared" si="6"/>
        <v>0</v>
      </c>
      <c r="P17" s="107"/>
    </row>
    <row r="18" spans="1:16" s="35" customFormat="1" ht="15" hidden="1">
      <c r="A18" s="73"/>
      <c r="B18" s="76">
        <v>99</v>
      </c>
      <c r="C18" s="80" t="s">
        <v>105</v>
      </c>
      <c r="D18" s="67"/>
      <c r="E18" s="76" t="s">
        <v>106</v>
      </c>
      <c r="F18" s="77" t="s">
        <v>107</v>
      </c>
      <c r="G18" s="71">
        <f t="shared" si="1"/>
        <v>0</v>
      </c>
      <c r="H18" s="72"/>
      <c r="I18" s="101"/>
      <c r="J18" s="71">
        <f t="shared" si="3"/>
        <v>0</v>
      </c>
      <c r="K18" s="72"/>
      <c r="L18" s="101"/>
      <c r="M18" s="102">
        <f t="shared" si="4"/>
        <v>0</v>
      </c>
      <c r="N18" s="103">
        <f t="shared" si="5"/>
        <v>0</v>
      </c>
      <c r="O18" s="104">
        <f t="shared" si="6"/>
        <v>0</v>
      </c>
      <c r="P18" s="107"/>
    </row>
    <row r="19" spans="1:16" s="35" customFormat="1" ht="15" hidden="1">
      <c r="A19" s="73"/>
      <c r="B19" s="76"/>
      <c r="C19" s="80"/>
      <c r="D19" s="67"/>
      <c r="E19" s="76" t="s">
        <v>108</v>
      </c>
      <c r="F19" s="77" t="s">
        <v>109</v>
      </c>
      <c r="G19" s="71">
        <f t="shared" si="1"/>
        <v>0</v>
      </c>
      <c r="H19" s="72"/>
      <c r="I19" s="101"/>
      <c r="J19" s="71">
        <f t="shared" si="3"/>
        <v>0</v>
      </c>
      <c r="K19" s="72"/>
      <c r="L19" s="101"/>
      <c r="M19" s="102">
        <f t="shared" si="4"/>
        <v>0</v>
      </c>
      <c r="N19" s="103">
        <f t="shared" si="5"/>
        <v>0</v>
      </c>
      <c r="O19" s="104">
        <f t="shared" si="6"/>
        <v>0</v>
      </c>
      <c r="P19" s="107"/>
    </row>
    <row r="20" spans="1:16" s="35" customFormat="1" ht="15" hidden="1">
      <c r="A20" s="73"/>
      <c r="B20" s="76"/>
      <c r="C20" s="80"/>
      <c r="D20" s="74"/>
      <c r="E20" s="76" t="s">
        <v>110</v>
      </c>
      <c r="F20" s="77" t="s">
        <v>105</v>
      </c>
      <c r="G20" s="71">
        <f t="shared" si="1"/>
        <v>0</v>
      </c>
      <c r="H20" s="72"/>
      <c r="I20" s="101"/>
      <c r="J20" s="71">
        <f t="shared" si="3"/>
        <v>0</v>
      </c>
      <c r="K20" s="72"/>
      <c r="L20" s="101"/>
      <c r="M20" s="102">
        <f t="shared" si="4"/>
        <v>0</v>
      </c>
      <c r="N20" s="103">
        <f t="shared" si="5"/>
        <v>0</v>
      </c>
      <c r="O20" s="104">
        <f t="shared" si="6"/>
        <v>0</v>
      </c>
      <c r="P20" s="107"/>
    </row>
    <row r="21" spans="1:16" s="35" customFormat="1" ht="27" hidden="1">
      <c r="A21" s="81">
        <v>502</v>
      </c>
      <c r="B21" s="82"/>
      <c r="C21" s="83" t="s">
        <v>111</v>
      </c>
      <c r="D21" s="82">
        <v>302</v>
      </c>
      <c r="E21" s="84"/>
      <c r="F21" s="85" t="s">
        <v>112</v>
      </c>
      <c r="G21" s="71">
        <f t="shared" si="1"/>
        <v>0</v>
      </c>
      <c r="H21" s="72">
        <f aca="true" t="shared" si="7" ref="H21:L21">SUM(H22:H48)</f>
        <v>0</v>
      </c>
      <c r="I21" s="101">
        <f t="shared" si="7"/>
        <v>0</v>
      </c>
      <c r="J21" s="71">
        <f t="shared" si="3"/>
        <v>0</v>
      </c>
      <c r="K21" s="72">
        <f t="shared" si="7"/>
        <v>0</v>
      </c>
      <c r="L21" s="101">
        <f t="shared" si="7"/>
        <v>0</v>
      </c>
      <c r="M21" s="102">
        <f t="shared" si="4"/>
        <v>0</v>
      </c>
      <c r="N21" s="103">
        <f t="shared" si="5"/>
        <v>0</v>
      </c>
      <c r="O21" s="104">
        <f t="shared" si="6"/>
        <v>0</v>
      </c>
      <c r="P21" s="107"/>
    </row>
    <row r="22" spans="1:16" s="35" customFormat="1" ht="15" hidden="1">
      <c r="A22" s="73"/>
      <c r="B22" s="76" t="s">
        <v>85</v>
      </c>
      <c r="C22" s="75" t="s">
        <v>113</v>
      </c>
      <c r="D22" s="74"/>
      <c r="E22" s="76" t="s">
        <v>85</v>
      </c>
      <c r="F22" s="77" t="s">
        <v>114</v>
      </c>
      <c r="G22" s="71">
        <f t="shared" si="1"/>
        <v>0</v>
      </c>
      <c r="H22" s="72"/>
      <c r="I22" s="101"/>
      <c r="J22" s="71">
        <f t="shared" si="3"/>
        <v>0</v>
      </c>
      <c r="K22" s="72"/>
      <c r="L22" s="101"/>
      <c r="M22" s="102">
        <f t="shared" si="4"/>
        <v>0</v>
      </c>
      <c r="N22" s="103">
        <f t="shared" si="5"/>
        <v>0</v>
      </c>
      <c r="O22" s="104">
        <f t="shared" si="6"/>
        <v>0</v>
      </c>
      <c r="P22" s="107"/>
    </row>
    <row r="23" spans="1:16" s="35" customFormat="1" ht="15" hidden="1">
      <c r="A23" s="73"/>
      <c r="B23" s="76"/>
      <c r="C23" s="75"/>
      <c r="D23" s="74"/>
      <c r="E23" s="76" t="s">
        <v>88</v>
      </c>
      <c r="F23" s="77" t="s">
        <v>115</v>
      </c>
      <c r="G23" s="71">
        <f t="shared" si="1"/>
        <v>0</v>
      </c>
      <c r="H23" s="72"/>
      <c r="I23" s="101"/>
      <c r="J23" s="71">
        <f t="shared" si="3"/>
        <v>0</v>
      </c>
      <c r="K23" s="72"/>
      <c r="L23" s="101"/>
      <c r="M23" s="102">
        <f t="shared" si="4"/>
        <v>0</v>
      </c>
      <c r="N23" s="103">
        <f t="shared" si="5"/>
        <v>0</v>
      </c>
      <c r="O23" s="104">
        <f t="shared" si="6"/>
        <v>0</v>
      </c>
      <c r="P23" s="107"/>
    </row>
    <row r="24" spans="1:16" s="35" customFormat="1" ht="15" hidden="1">
      <c r="A24" s="73"/>
      <c r="B24" s="76"/>
      <c r="C24" s="75"/>
      <c r="D24" s="74"/>
      <c r="E24" s="76" t="s">
        <v>116</v>
      </c>
      <c r="F24" s="77" t="s">
        <v>117</v>
      </c>
      <c r="G24" s="71">
        <f t="shared" si="1"/>
        <v>0</v>
      </c>
      <c r="H24" s="72"/>
      <c r="I24" s="101"/>
      <c r="J24" s="71">
        <f t="shared" si="3"/>
        <v>0</v>
      </c>
      <c r="K24" s="72"/>
      <c r="L24" s="101"/>
      <c r="M24" s="102">
        <f t="shared" si="4"/>
        <v>0</v>
      </c>
      <c r="N24" s="103">
        <f t="shared" si="5"/>
        <v>0</v>
      </c>
      <c r="O24" s="104">
        <f t="shared" si="6"/>
        <v>0</v>
      </c>
      <c r="P24" s="107"/>
    </row>
    <row r="25" spans="1:16" s="35" customFormat="1" ht="15" hidden="1">
      <c r="A25" s="73"/>
      <c r="B25" s="76"/>
      <c r="C25" s="75"/>
      <c r="D25" s="74"/>
      <c r="E25" s="76" t="s">
        <v>118</v>
      </c>
      <c r="F25" s="77" t="s">
        <v>119</v>
      </c>
      <c r="G25" s="71">
        <f t="shared" si="1"/>
        <v>0</v>
      </c>
      <c r="H25" s="72"/>
      <c r="I25" s="101"/>
      <c r="J25" s="71">
        <f t="shared" si="3"/>
        <v>0</v>
      </c>
      <c r="K25" s="72"/>
      <c r="L25" s="101"/>
      <c r="M25" s="102">
        <f t="shared" si="4"/>
        <v>0</v>
      </c>
      <c r="N25" s="103">
        <f t="shared" si="5"/>
        <v>0</v>
      </c>
      <c r="O25" s="104">
        <f t="shared" si="6"/>
        <v>0</v>
      </c>
      <c r="P25" s="107"/>
    </row>
    <row r="26" spans="1:16" s="35" customFormat="1" ht="15" hidden="1">
      <c r="A26" s="73"/>
      <c r="B26" s="76"/>
      <c r="C26" s="75"/>
      <c r="D26" s="82"/>
      <c r="E26" s="76" t="s">
        <v>106</v>
      </c>
      <c r="F26" s="77" t="s">
        <v>120</v>
      </c>
      <c r="G26" s="71">
        <f t="shared" si="1"/>
        <v>0</v>
      </c>
      <c r="H26" s="72"/>
      <c r="I26" s="101"/>
      <c r="J26" s="71">
        <f t="shared" si="3"/>
        <v>0</v>
      </c>
      <c r="K26" s="72"/>
      <c r="L26" s="101"/>
      <c r="M26" s="102">
        <f t="shared" si="4"/>
        <v>0</v>
      </c>
      <c r="N26" s="103">
        <f t="shared" si="5"/>
        <v>0</v>
      </c>
      <c r="O26" s="104">
        <f t="shared" si="6"/>
        <v>0</v>
      </c>
      <c r="P26" s="107"/>
    </row>
    <row r="27" spans="1:16" s="35" customFormat="1" ht="15" hidden="1">
      <c r="A27" s="73"/>
      <c r="B27" s="76"/>
      <c r="C27" s="75"/>
      <c r="D27" s="74"/>
      <c r="E27" s="76" t="s">
        <v>121</v>
      </c>
      <c r="F27" s="77" t="s">
        <v>122</v>
      </c>
      <c r="G27" s="71">
        <f t="shared" si="1"/>
        <v>0</v>
      </c>
      <c r="H27" s="72"/>
      <c r="I27" s="101"/>
      <c r="J27" s="71">
        <f t="shared" si="3"/>
        <v>0</v>
      </c>
      <c r="K27" s="72"/>
      <c r="L27" s="101"/>
      <c r="M27" s="102">
        <f t="shared" si="4"/>
        <v>0</v>
      </c>
      <c r="N27" s="103">
        <f t="shared" si="5"/>
        <v>0</v>
      </c>
      <c r="O27" s="104">
        <f t="shared" si="6"/>
        <v>0</v>
      </c>
      <c r="P27" s="107"/>
    </row>
    <row r="28" spans="1:16" s="35" customFormat="1" ht="15" hidden="1">
      <c r="A28" s="73"/>
      <c r="B28" s="76"/>
      <c r="C28" s="75"/>
      <c r="D28" s="74"/>
      <c r="E28" s="76" t="s">
        <v>93</v>
      </c>
      <c r="F28" s="77" t="s">
        <v>123</v>
      </c>
      <c r="G28" s="71">
        <f t="shared" si="1"/>
        <v>0</v>
      </c>
      <c r="H28" s="72"/>
      <c r="I28" s="101"/>
      <c r="J28" s="71">
        <f t="shared" si="3"/>
        <v>0</v>
      </c>
      <c r="K28" s="72"/>
      <c r="L28" s="101"/>
      <c r="M28" s="102">
        <f t="shared" si="4"/>
        <v>0</v>
      </c>
      <c r="N28" s="103">
        <f t="shared" si="5"/>
        <v>0</v>
      </c>
      <c r="O28" s="104">
        <f t="shared" si="6"/>
        <v>0</v>
      </c>
      <c r="P28" s="107"/>
    </row>
    <row r="29" spans="1:16" s="35" customFormat="1" ht="15" hidden="1">
      <c r="A29" s="73"/>
      <c r="B29" s="76"/>
      <c r="C29" s="75"/>
      <c r="D29" s="74"/>
      <c r="E29" s="76" t="s">
        <v>95</v>
      </c>
      <c r="F29" s="77" t="s">
        <v>124</v>
      </c>
      <c r="G29" s="71">
        <f t="shared" si="1"/>
        <v>0</v>
      </c>
      <c r="H29" s="72"/>
      <c r="I29" s="101"/>
      <c r="J29" s="71">
        <f t="shared" si="3"/>
        <v>0</v>
      </c>
      <c r="K29" s="72"/>
      <c r="L29" s="101"/>
      <c r="M29" s="102">
        <f t="shared" si="4"/>
        <v>0</v>
      </c>
      <c r="N29" s="103">
        <f t="shared" si="5"/>
        <v>0</v>
      </c>
      <c r="O29" s="104">
        <f t="shared" si="6"/>
        <v>0</v>
      </c>
      <c r="P29" s="107"/>
    </row>
    <row r="30" spans="1:16" s="35" customFormat="1" ht="15" hidden="1">
      <c r="A30" s="73"/>
      <c r="B30" s="76"/>
      <c r="C30" s="75"/>
      <c r="D30" s="74"/>
      <c r="E30" s="76" t="s">
        <v>99</v>
      </c>
      <c r="F30" s="77" t="s">
        <v>125</v>
      </c>
      <c r="G30" s="71">
        <f t="shared" si="1"/>
        <v>0</v>
      </c>
      <c r="H30" s="72"/>
      <c r="I30" s="101"/>
      <c r="J30" s="71">
        <f t="shared" si="3"/>
        <v>0</v>
      </c>
      <c r="K30" s="72"/>
      <c r="L30" s="101"/>
      <c r="M30" s="102">
        <f t="shared" si="4"/>
        <v>0</v>
      </c>
      <c r="N30" s="103">
        <f t="shared" si="5"/>
        <v>0</v>
      </c>
      <c r="O30" s="104">
        <f t="shared" si="6"/>
        <v>0</v>
      </c>
      <c r="P30" s="107"/>
    </row>
    <row r="31" spans="1:16" s="35" customFormat="1" ht="15" hidden="1">
      <c r="A31" s="73"/>
      <c r="B31" s="76"/>
      <c r="C31" s="75"/>
      <c r="D31" s="74"/>
      <c r="E31" s="76" t="s">
        <v>108</v>
      </c>
      <c r="F31" s="77" t="s">
        <v>126</v>
      </c>
      <c r="G31" s="71">
        <f t="shared" si="1"/>
        <v>0</v>
      </c>
      <c r="H31" s="72"/>
      <c r="I31" s="101"/>
      <c r="J31" s="71">
        <f t="shared" si="3"/>
        <v>0</v>
      </c>
      <c r="K31" s="72"/>
      <c r="L31" s="101"/>
      <c r="M31" s="102">
        <f t="shared" si="4"/>
        <v>0</v>
      </c>
      <c r="N31" s="103">
        <f t="shared" si="5"/>
        <v>0</v>
      </c>
      <c r="O31" s="104">
        <f t="shared" si="6"/>
        <v>0</v>
      </c>
      <c r="P31" s="107"/>
    </row>
    <row r="32" spans="1:16" s="35" customFormat="1" ht="15" hidden="1">
      <c r="A32" s="73"/>
      <c r="B32" s="76"/>
      <c r="C32" s="75"/>
      <c r="D32" s="74"/>
      <c r="E32" s="76" t="s">
        <v>127</v>
      </c>
      <c r="F32" s="77" t="s">
        <v>128</v>
      </c>
      <c r="G32" s="71">
        <f t="shared" si="1"/>
        <v>0</v>
      </c>
      <c r="H32" s="86"/>
      <c r="I32" s="108"/>
      <c r="J32" s="71">
        <f t="shared" si="3"/>
        <v>0</v>
      </c>
      <c r="K32" s="86"/>
      <c r="L32" s="108"/>
      <c r="M32" s="102">
        <f t="shared" si="4"/>
        <v>0</v>
      </c>
      <c r="N32" s="103">
        <f t="shared" si="5"/>
        <v>0</v>
      </c>
      <c r="O32" s="104">
        <f t="shared" si="6"/>
        <v>0</v>
      </c>
      <c r="P32" s="107"/>
    </row>
    <row r="33" spans="1:16" s="35" customFormat="1" ht="15" hidden="1">
      <c r="A33" s="73"/>
      <c r="B33" s="76"/>
      <c r="C33" s="75"/>
      <c r="D33" s="74"/>
      <c r="E33" s="76" t="s">
        <v>129</v>
      </c>
      <c r="F33" s="77" t="s">
        <v>130</v>
      </c>
      <c r="G33" s="71">
        <f t="shared" si="1"/>
        <v>0</v>
      </c>
      <c r="H33" s="86"/>
      <c r="I33" s="108"/>
      <c r="J33" s="71">
        <f t="shared" si="3"/>
        <v>0</v>
      </c>
      <c r="K33" s="86"/>
      <c r="L33" s="108"/>
      <c r="M33" s="102">
        <f t="shared" si="4"/>
        <v>0</v>
      </c>
      <c r="N33" s="103">
        <f t="shared" si="5"/>
        <v>0</v>
      </c>
      <c r="O33" s="104">
        <f t="shared" si="6"/>
        <v>0</v>
      </c>
      <c r="P33" s="107"/>
    </row>
    <row r="34" spans="1:16" s="35" customFormat="1" ht="15" hidden="1">
      <c r="A34" s="73"/>
      <c r="B34" s="76"/>
      <c r="C34" s="75"/>
      <c r="D34" s="74"/>
      <c r="E34" s="76" t="s">
        <v>131</v>
      </c>
      <c r="F34" s="77" t="s">
        <v>132</v>
      </c>
      <c r="G34" s="71">
        <f t="shared" si="1"/>
        <v>0</v>
      </c>
      <c r="H34" s="86"/>
      <c r="I34" s="101"/>
      <c r="J34" s="71">
        <f t="shared" si="3"/>
        <v>0</v>
      </c>
      <c r="K34" s="86"/>
      <c r="L34" s="101"/>
      <c r="M34" s="102">
        <f t="shared" si="4"/>
        <v>0</v>
      </c>
      <c r="N34" s="103">
        <f t="shared" si="5"/>
        <v>0</v>
      </c>
      <c r="O34" s="104">
        <f t="shared" si="6"/>
        <v>0</v>
      </c>
      <c r="P34" s="107"/>
    </row>
    <row r="35" spans="1:16" s="35" customFormat="1" ht="15" hidden="1">
      <c r="A35" s="73"/>
      <c r="B35" s="76"/>
      <c r="C35" s="75"/>
      <c r="D35" s="74"/>
      <c r="E35" s="76" t="s">
        <v>133</v>
      </c>
      <c r="F35" s="77" t="s">
        <v>134</v>
      </c>
      <c r="G35" s="71">
        <f t="shared" si="1"/>
        <v>0</v>
      </c>
      <c r="H35" s="86"/>
      <c r="I35" s="101"/>
      <c r="J35" s="71">
        <f t="shared" si="3"/>
        <v>0</v>
      </c>
      <c r="K35" s="86"/>
      <c r="L35" s="101"/>
      <c r="M35" s="102">
        <f t="shared" si="4"/>
        <v>0</v>
      </c>
      <c r="N35" s="103">
        <f t="shared" si="5"/>
        <v>0</v>
      </c>
      <c r="O35" s="104">
        <f t="shared" si="6"/>
        <v>0</v>
      </c>
      <c r="P35" s="107"/>
    </row>
    <row r="36" spans="1:16" s="35" customFormat="1" ht="15" hidden="1">
      <c r="A36" s="73"/>
      <c r="B36" s="76" t="s">
        <v>88</v>
      </c>
      <c r="C36" s="75" t="s">
        <v>135</v>
      </c>
      <c r="D36" s="74"/>
      <c r="E36" s="76" t="s">
        <v>136</v>
      </c>
      <c r="F36" s="77" t="s">
        <v>135</v>
      </c>
      <c r="G36" s="71">
        <f t="shared" si="1"/>
        <v>0</v>
      </c>
      <c r="H36" s="72"/>
      <c r="I36" s="101"/>
      <c r="J36" s="71">
        <f t="shared" si="3"/>
        <v>0</v>
      </c>
      <c r="K36" s="72"/>
      <c r="L36" s="101"/>
      <c r="M36" s="102">
        <f t="shared" si="4"/>
        <v>0</v>
      </c>
      <c r="N36" s="103">
        <f t="shared" si="5"/>
        <v>0</v>
      </c>
      <c r="O36" s="104">
        <f t="shared" si="6"/>
        <v>0</v>
      </c>
      <c r="P36" s="107"/>
    </row>
    <row r="37" spans="1:16" s="35" customFormat="1" ht="15" hidden="1">
      <c r="A37" s="73"/>
      <c r="B37" s="76" t="s">
        <v>90</v>
      </c>
      <c r="C37" s="75" t="s">
        <v>137</v>
      </c>
      <c r="D37" s="74"/>
      <c r="E37" s="76" t="s">
        <v>138</v>
      </c>
      <c r="F37" s="77" t="s">
        <v>137</v>
      </c>
      <c r="G37" s="71">
        <f t="shared" si="1"/>
        <v>0</v>
      </c>
      <c r="H37" s="72"/>
      <c r="I37" s="101"/>
      <c r="J37" s="71">
        <f t="shared" si="3"/>
        <v>0</v>
      </c>
      <c r="K37" s="72"/>
      <c r="L37" s="101"/>
      <c r="M37" s="102">
        <f t="shared" si="4"/>
        <v>0</v>
      </c>
      <c r="N37" s="103">
        <f t="shared" si="5"/>
        <v>0</v>
      </c>
      <c r="O37" s="104">
        <f t="shared" si="6"/>
        <v>0</v>
      </c>
      <c r="P37" s="107"/>
    </row>
    <row r="38" spans="1:16" s="35" customFormat="1" ht="15" hidden="1">
      <c r="A38" s="73"/>
      <c r="B38" s="76" t="s">
        <v>116</v>
      </c>
      <c r="C38" s="75" t="s">
        <v>139</v>
      </c>
      <c r="D38" s="82"/>
      <c r="E38" s="76" t="s">
        <v>140</v>
      </c>
      <c r="F38" s="77" t="s">
        <v>141</v>
      </c>
      <c r="G38" s="71">
        <f t="shared" si="1"/>
        <v>0</v>
      </c>
      <c r="H38" s="72"/>
      <c r="I38" s="101"/>
      <c r="J38" s="71">
        <f t="shared" si="3"/>
        <v>0</v>
      </c>
      <c r="K38" s="72"/>
      <c r="L38" s="101"/>
      <c r="M38" s="102">
        <f t="shared" si="4"/>
        <v>0</v>
      </c>
      <c r="N38" s="103">
        <f t="shared" si="5"/>
        <v>0</v>
      </c>
      <c r="O38" s="104">
        <f t="shared" si="6"/>
        <v>0</v>
      </c>
      <c r="P38" s="107"/>
    </row>
    <row r="39" spans="1:16" s="35" customFormat="1" ht="15" hidden="1">
      <c r="A39" s="73"/>
      <c r="B39" s="76"/>
      <c r="C39" s="75"/>
      <c r="D39" s="74"/>
      <c r="E39" s="76" t="s">
        <v>142</v>
      </c>
      <c r="F39" s="77" t="s">
        <v>143</v>
      </c>
      <c r="G39" s="71">
        <f t="shared" si="1"/>
        <v>0</v>
      </c>
      <c r="H39" s="72"/>
      <c r="I39" s="101"/>
      <c r="J39" s="71">
        <f t="shared" si="3"/>
        <v>0</v>
      </c>
      <c r="K39" s="72"/>
      <c r="L39" s="101"/>
      <c r="M39" s="102">
        <f t="shared" si="4"/>
        <v>0</v>
      </c>
      <c r="N39" s="103">
        <f t="shared" si="5"/>
        <v>0</v>
      </c>
      <c r="O39" s="104">
        <f t="shared" si="6"/>
        <v>0</v>
      </c>
      <c r="P39" s="107"/>
    </row>
    <row r="40" spans="1:16" s="35" customFormat="1" ht="15" hidden="1">
      <c r="A40" s="73"/>
      <c r="B40" s="76"/>
      <c r="C40" s="75"/>
      <c r="D40" s="74"/>
      <c r="E40" s="76" t="s">
        <v>144</v>
      </c>
      <c r="F40" s="77" t="s">
        <v>145</v>
      </c>
      <c r="G40" s="71">
        <f t="shared" si="1"/>
        <v>0</v>
      </c>
      <c r="H40" s="72"/>
      <c r="I40" s="101"/>
      <c r="J40" s="71">
        <f t="shared" si="3"/>
        <v>0</v>
      </c>
      <c r="K40" s="72"/>
      <c r="L40" s="101"/>
      <c r="M40" s="102">
        <f aca="true" t="shared" si="8" ref="M40:M71">J40-G40</f>
        <v>0</v>
      </c>
      <c r="N40" s="103">
        <f aca="true" t="shared" si="9" ref="N40:N71">K40-H40</f>
        <v>0</v>
      </c>
      <c r="O40" s="104">
        <f aca="true" t="shared" si="10" ref="O40:O71">L40-I40</f>
        <v>0</v>
      </c>
      <c r="P40" s="107"/>
    </row>
    <row r="41" spans="1:16" s="35" customFormat="1" ht="15" hidden="1">
      <c r="A41" s="73"/>
      <c r="B41" s="76" t="s">
        <v>118</v>
      </c>
      <c r="C41" s="75" t="s">
        <v>146</v>
      </c>
      <c r="D41" s="67"/>
      <c r="E41" s="76" t="s">
        <v>90</v>
      </c>
      <c r="F41" s="77" t="s">
        <v>147</v>
      </c>
      <c r="G41" s="71">
        <f t="shared" si="1"/>
        <v>0</v>
      </c>
      <c r="H41" s="72"/>
      <c r="I41" s="101"/>
      <c r="J41" s="71">
        <f t="shared" si="3"/>
        <v>0</v>
      </c>
      <c r="K41" s="72"/>
      <c r="L41" s="101"/>
      <c r="M41" s="102">
        <f t="shared" si="8"/>
        <v>0</v>
      </c>
      <c r="N41" s="103">
        <f t="shared" si="9"/>
        <v>0</v>
      </c>
      <c r="O41" s="104">
        <f t="shared" si="10"/>
        <v>0</v>
      </c>
      <c r="P41" s="107"/>
    </row>
    <row r="42" spans="1:16" s="35" customFormat="1" ht="15" hidden="1">
      <c r="A42" s="73"/>
      <c r="B42" s="76"/>
      <c r="C42" s="75"/>
      <c r="D42" s="74"/>
      <c r="E42" s="76" t="s">
        <v>148</v>
      </c>
      <c r="F42" s="77" t="s">
        <v>149</v>
      </c>
      <c r="G42" s="71">
        <f t="shared" si="1"/>
        <v>0</v>
      </c>
      <c r="H42" s="72"/>
      <c r="I42" s="101"/>
      <c r="J42" s="71">
        <f t="shared" si="3"/>
        <v>0</v>
      </c>
      <c r="K42" s="72"/>
      <c r="L42" s="101"/>
      <c r="M42" s="102">
        <f t="shared" si="8"/>
        <v>0</v>
      </c>
      <c r="N42" s="103">
        <f t="shared" si="9"/>
        <v>0</v>
      </c>
      <c r="O42" s="104">
        <f t="shared" si="10"/>
        <v>0</v>
      </c>
      <c r="P42" s="107"/>
    </row>
    <row r="43" spans="1:16" s="35" customFormat="1" ht="15" hidden="1">
      <c r="A43" s="73"/>
      <c r="B43" s="76"/>
      <c r="C43" s="75"/>
      <c r="D43" s="74"/>
      <c r="E43" s="76" t="s">
        <v>150</v>
      </c>
      <c r="F43" s="77" t="s">
        <v>146</v>
      </c>
      <c r="G43" s="71">
        <f t="shared" si="1"/>
        <v>0</v>
      </c>
      <c r="H43" s="72"/>
      <c r="I43" s="101"/>
      <c r="J43" s="71">
        <f t="shared" si="3"/>
        <v>0</v>
      </c>
      <c r="K43" s="72"/>
      <c r="L43" s="101"/>
      <c r="M43" s="102">
        <f t="shared" si="8"/>
        <v>0</v>
      </c>
      <c r="N43" s="103">
        <f t="shared" si="9"/>
        <v>0</v>
      </c>
      <c r="O43" s="104">
        <f t="shared" si="10"/>
        <v>0</v>
      </c>
      <c r="P43" s="107"/>
    </row>
    <row r="44" spans="1:16" s="35" customFormat="1" ht="15" hidden="1">
      <c r="A44" s="73"/>
      <c r="B44" s="76" t="s">
        <v>106</v>
      </c>
      <c r="C44" s="75" t="s">
        <v>151</v>
      </c>
      <c r="D44" s="67"/>
      <c r="E44" s="76" t="s">
        <v>152</v>
      </c>
      <c r="F44" s="77" t="s">
        <v>151</v>
      </c>
      <c r="G44" s="71">
        <f t="shared" si="1"/>
        <v>0</v>
      </c>
      <c r="H44" s="72"/>
      <c r="I44" s="101"/>
      <c r="J44" s="71">
        <f t="shared" si="3"/>
        <v>0</v>
      </c>
      <c r="K44" s="72"/>
      <c r="L44" s="101"/>
      <c r="M44" s="102">
        <f t="shared" si="8"/>
        <v>0</v>
      </c>
      <c r="N44" s="103">
        <f t="shared" si="9"/>
        <v>0</v>
      </c>
      <c r="O44" s="104">
        <f t="shared" si="10"/>
        <v>0</v>
      </c>
      <c r="P44" s="107"/>
    </row>
    <row r="45" spans="1:16" s="35" customFormat="1" ht="27" hidden="1">
      <c r="A45" s="73"/>
      <c r="B45" s="76" t="s">
        <v>121</v>
      </c>
      <c r="C45" s="75" t="s">
        <v>153</v>
      </c>
      <c r="D45" s="67"/>
      <c r="E45" s="76" t="s">
        <v>101</v>
      </c>
      <c r="F45" s="77" t="s">
        <v>153</v>
      </c>
      <c r="G45" s="71">
        <f t="shared" si="1"/>
        <v>0</v>
      </c>
      <c r="H45" s="72"/>
      <c r="I45" s="101"/>
      <c r="J45" s="71">
        <f t="shared" si="3"/>
        <v>0</v>
      </c>
      <c r="K45" s="72"/>
      <c r="L45" s="101"/>
      <c r="M45" s="102">
        <f t="shared" si="8"/>
        <v>0</v>
      </c>
      <c r="N45" s="103">
        <f t="shared" si="9"/>
        <v>0</v>
      </c>
      <c r="O45" s="104">
        <f t="shared" si="10"/>
        <v>0</v>
      </c>
      <c r="P45" s="107"/>
    </row>
    <row r="46" spans="1:16" s="35" customFormat="1" ht="27" hidden="1">
      <c r="A46" s="73"/>
      <c r="B46" s="76" t="s">
        <v>93</v>
      </c>
      <c r="C46" s="75" t="s">
        <v>154</v>
      </c>
      <c r="D46" s="74"/>
      <c r="E46" s="76" t="s">
        <v>155</v>
      </c>
      <c r="F46" s="77" t="s">
        <v>154</v>
      </c>
      <c r="G46" s="71">
        <f t="shared" si="1"/>
        <v>0</v>
      </c>
      <c r="H46" s="72"/>
      <c r="I46" s="101"/>
      <c r="J46" s="71">
        <f t="shared" si="3"/>
        <v>0</v>
      </c>
      <c r="K46" s="72"/>
      <c r="L46" s="101"/>
      <c r="M46" s="102">
        <f t="shared" si="8"/>
        <v>0</v>
      </c>
      <c r="N46" s="103">
        <f t="shared" si="9"/>
        <v>0</v>
      </c>
      <c r="O46" s="104">
        <f t="shared" si="10"/>
        <v>0</v>
      </c>
      <c r="P46" s="107"/>
    </row>
    <row r="47" spans="1:16" s="35" customFormat="1" ht="15" hidden="1">
      <c r="A47" s="73"/>
      <c r="B47" s="76" t="s">
        <v>95</v>
      </c>
      <c r="C47" s="75" t="s">
        <v>156</v>
      </c>
      <c r="D47" s="74"/>
      <c r="E47" s="76" t="s">
        <v>104</v>
      </c>
      <c r="F47" s="77" t="s">
        <v>156</v>
      </c>
      <c r="G47" s="71">
        <f t="shared" si="1"/>
        <v>0</v>
      </c>
      <c r="H47" s="72"/>
      <c r="I47" s="101"/>
      <c r="J47" s="71">
        <f t="shared" si="3"/>
        <v>0</v>
      </c>
      <c r="K47" s="72"/>
      <c r="L47" s="101"/>
      <c r="M47" s="102">
        <f t="shared" si="8"/>
        <v>0</v>
      </c>
      <c r="N47" s="103">
        <f t="shared" si="9"/>
        <v>0</v>
      </c>
      <c r="O47" s="104">
        <f t="shared" si="10"/>
        <v>0</v>
      </c>
      <c r="P47" s="107"/>
    </row>
    <row r="48" spans="1:16" s="35" customFormat="1" ht="27" hidden="1">
      <c r="A48" s="73"/>
      <c r="B48" s="74">
        <v>99</v>
      </c>
      <c r="C48" s="75" t="s">
        <v>157</v>
      </c>
      <c r="D48" s="67"/>
      <c r="E48" s="76" t="s">
        <v>110</v>
      </c>
      <c r="F48" s="77" t="s">
        <v>157</v>
      </c>
      <c r="G48" s="71">
        <f t="shared" si="1"/>
        <v>0</v>
      </c>
      <c r="H48" s="72"/>
      <c r="I48" s="101"/>
      <c r="J48" s="71">
        <f t="shared" si="3"/>
        <v>0</v>
      </c>
      <c r="K48" s="72"/>
      <c r="L48" s="101"/>
      <c r="M48" s="102">
        <f t="shared" si="8"/>
        <v>0</v>
      </c>
      <c r="N48" s="103">
        <f t="shared" si="9"/>
        <v>0</v>
      </c>
      <c r="O48" s="104">
        <f t="shared" si="10"/>
        <v>0</v>
      </c>
      <c r="P48" s="107"/>
    </row>
    <row r="49" spans="1:16" s="35" customFormat="1" ht="27" hidden="1">
      <c r="A49" s="66">
        <v>503</v>
      </c>
      <c r="B49" s="74"/>
      <c r="C49" s="83" t="s">
        <v>158</v>
      </c>
      <c r="D49" s="67">
        <v>310</v>
      </c>
      <c r="E49" s="69"/>
      <c r="F49" s="70" t="s">
        <v>159</v>
      </c>
      <c r="G49" s="71">
        <f t="shared" si="1"/>
        <v>0</v>
      </c>
      <c r="H49" s="72">
        <f aca="true" t="shared" si="11" ref="H49:L49">SUM(H50:H65)</f>
        <v>0</v>
      </c>
      <c r="I49" s="101">
        <f t="shared" si="11"/>
        <v>0</v>
      </c>
      <c r="J49" s="71">
        <f t="shared" si="3"/>
        <v>0</v>
      </c>
      <c r="K49" s="72">
        <f t="shared" si="11"/>
        <v>0</v>
      </c>
      <c r="L49" s="101">
        <f t="shared" si="11"/>
        <v>0</v>
      </c>
      <c r="M49" s="102">
        <f t="shared" si="8"/>
        <v>0</v>
      </c>
      <c r="N49" s="103">
        <f t="shared" si="9"/>
        <v>0</v>
      </c>
      <c r="O49" s="104">
        <f t="shared" si="10"/>
        <v>0</v>
      </c>
      <c r="P49" s="107"/>
    </row>
    <row r="50" spans="1:16" s="35" customFormat="1" ht="27" hidden="1">
      <c r="A50" s="66"/>
      <c r="B50" s="87" t="s">
        <v>85</v>
      </c>
      <c r="C50" s="75" t="s">
        <v>160</v>
      </c>
      <c r="D50" s="74"/>
      <c r="E50" s="88" t="s">
        <v>85</v>
      </c>
      <c r="F50" s="77" t="s">
        <v>160</v>
      </c>
      <c r="G50" s="71">
        <f t="shared" si="1"/>
        <v>0</v>
      </c>
      <c r="H50" s="72"/>
      <c r="I50" s="101"/>
      <c r="J50" s="71">
        <f t="shared" si="3"/>
        <v>0</v>
      </c>
      <c r="K50" s="72"/>
      <c r="L50" s="101"/>
      <c r="M50" s="102">
        <f t="shared" si="8"/>
        <v>0</v>
      </c>
      <c r="N50" s="103">
        <f t="shared" si="9"/>
        <v>0</v>
      </c>
      <c r="O50" s="104">
        <f t="shared" si="10"/>
        <v>0</v>
      </c>
      <c r="P50" s="105"/>
    </row>
    <row r="51" spans="1:16" s="35" customFormat="1" ht="27" hidden="1">
      <c r="A51" s="66"/>
      <c r="B51" s="222" t="s">
        <v>88</v>
      </c>
      <c r="C51" s="89" t="s">
        <v>161</v>
      </c>
      <c r="D51" s="74"/>
      <c r="E51" s="88" t="s">
        <v>118</v>
      </c>
      <c r="F51" s="77" t="s">
        <v>161</v>
      </c>
      <c r="G51" s="71">
        <f t="shared" si="1"/>
        <v>0</v>
      </c>
      <c r="H51" s="72"/>
      <c r="I51" s="101"/>
      <c r="J51" s="71">
        <f t="shared" si="3"/>
        <v>0</v>
      </c>
      <c r="K51" s="72"/>
      <c r="L51" s="101"/>
      <c r="M51" s="102">
        <f t="shared" si="8"/>
        <v>0</v>
      </c>
      <c r="N51" s="103">
        <f t="shared" si="9"/>
        <v>0</v>
      </c>
      <c r="O51" s="104">
        <f t="shared" si="10"/>
        <v>0</v>
      </c>
      <c r="P51" s="105"/>
    </row>
    <row r="52" spans="1:16" s="35" customFormat="1" ht="27" hidden="1">
      <c r="A52" s="66"/>
      <c r="B52" s="76" t="s">
        <v>90</v>
      </c>
      <c r="C52" s="89" t="s">
        <v>162</v>
      </c>
      <c r="D52" s="74"/>
      <c r="E52" s="88" t="s">
        <v>104</v>
      </c>
      <c r="F52" s="77" t="s">
        <v>162</v>
      </c>
      <c r="G52" s="71">
        <f t="shared" si="1"/>
        <v>0</v>
      </c>
      <c r="H52" s="72"/>
      <c r="I52" s="101"/>
      <c r="J52" s="71">
        <f t="shared" si="3"/>
        <v>0</v>
      </c>
      <c r="K52" s="72"/>
      <c r="L52" s="101"/>
      <c r="M52" s="102">
        <f t="shared" si="8"/>
        <v>0</v>
      </c>
      <c r="N52" s="103">
        <f t="shared" si="9"/>
        <v>0</v>
      </c>
      <c r="O52" s="104">
        <f t="shared" si="10"/>
        <v>0</v>
      </c>
      <c r="P52" s="105"/>
    </row>
    <row r="53" spans="1:16" s="35" customFormat="1" ht="15" hidden="1">
      <c r="A53" s="66"/>
      <c r="B53" s="76" t="s">
        <v>118</v>
      </c>
      <c r="C53" s="89" t="s">
        <v>163</v>
      </c>
      <c r="D53" s="74"/>
      <c r="E53" s="88" t="s">
        <v>95</v>
      </c>
      <c r="F53" s="77" t="s">
        <v>164</v>
      </c>
      <c r="G53" s="71">
        <f t="shared" si="1"/>
        <v>0</v>
      </c>
      <c r="H53" s="72"/>
      <c r="I53" s="101"/>
      <c r="J53" s="71">
        <f t="shared" si="3"/>
        <v>0</v>
      </c>
      <c r="K53" s="72"/>
      <c r="L53" s="101"/>
      <c r="M53" s="102">
        <f t="shared" si="8"/>
        <v>0</v>
      </c>
      <c r="N53" s="103">
        <f t="shared" si="9"/>
        <v>0</v>
      </c>
      <c r="O53" s="104">
        <f t="shared" si="10"/>
        <v>0</v>
      </c>
      <c r="P53" s="105"/>
    </row>
    <row r="54" spans="1:16" s="35" customFormat="1" ht="15" hidden="1">
      <c r="A54" s="66"/>
      <c r="B54" s="76"/>
      <c r="C54" s="89"/>
      <c r="D54" s="74"/>
      <c r="E54" s="88" t="s">
        <v>97</v>
      </c>
      <c r="F54" s="77" t="s">
        <v>165</v>
      </c>
      <c r="G54" s="71">
        <f t="shared" si="1"/>
        <v>0</v>
      </c>
      <c r="H54" s="72"/>
      <c r="I54" s="101"/>
      <c r="J54" s="71">
        <f t="shared" si="3"/>
        <v>0</v>
      </c>
      <c r="K54" s="72"/>
      <c r="L54" s="101"/>
      <c r="M54" s="102">
        <f t="shared" si="8"/>
        <v>0</v>
      </c>
      <c r="N54" s="103">
        <f t="shared" si="9"/>
        <v>0</v>
      </c>
      <c r="O54" s="104">
        <f t="shared" si="10"/>
        <v>0</v>
      </c>
      <c r="P54" s="105"/>
    </row>
    <row r="55" spans="1:16" s="35" customFormat="1" ht="27" hidden="1">
      <c r="A55" s="66"/>
      <c r="B55" s="76"/>
      <c r="C55" s="89"/>
      <c r="D55" s="74"/>
      <c r="E55" s="88" t="s">
        <v>99</v>
      </c>
      <c r="F55" s="77" t="s">
        <v>166</v>
      </c>
      <c r="G55" s="71">
        <f t="shared" si="1"/>
        <v>0</v>
      </c>
      <c r="H55" s="72"/>
      <c r="I55" s="101"/>
      <c r="J55" s="71">
        <f t="shared" si="3"/>
        <v>0</v>
      </c>
      <c r="K55" s="72"/>
      <c r="L55" s="101"/>
      <c r="M55" s="102">
        <f t="shared" si="8"/>
        <v>0</v>
      </c>
      <c r="N55" s="103">
        <f t="shared" si="9"/>
        <v>0</v>
      </c>
      <c r="O55" s="104">
        <f t="shared" si="10"/>
        <v>0</v>
      </c>
      <c r="P55" s="105"/>
    </row>
    <row r="56" spans="1:16" s="35" customFormat="1" ht="15" hidden="1">
      <c r="A56" s="66"/>
      <c r="B56" s="76"/>
      <c r="C56" s="89"/>
      <c r="D56" s="74"/>
      <c r="E56" s="88" t="s">
        <v>101</v>
      </c>
      <c r="F56" s="77" t="s">
        <v>167</v>
      </c>
      <c r="G56" s="71">
        <f t="shared" si="1"/>
        <v>0</v>
      </c>
      <c r="H56" s="72"/>
      <c r="I56" s="101"/>
      <c r="J56" s="71">
        <f t="shared" si="3"/>
        <v>0</v>
      </c>
      <c r="K56" s="72"/>
      <c r="L56" s="101"/>
      <c r="M56" s="102">
        <f t="shared" si="8"/>
        <v>0</v>
      </c>
      <c r="N56" s="103">
        <f t="shared" si="9"/>
        <v>0</v>
      </c>
      <c r="O56" s="104">
        <f t="shared" si="10"/>
        <v>0</v>
      </c>
      <c r="P56" s="105"/>
    </row>
    <row r="57" spans="1:16" s="35" customFormat="1" ht="15" hidden="1">
      <c r="A57" s="66"/>
      <c r="B57" s="76" t="s">
        <v>106</v>
      </c>
      <c r="C57" s="89" t="s">
        <v>168</v>
      </c>
      <c r="D57" s="74"/>
      <c r="E57" s="88" t="s">
        <v>88</v>
      </c>
      <c r="F57" s="77" t="s">
        <v>169</v>
      </c>
      <c r="G57" s="71">
        <f t="shared" si="1"/>
        <v>0</v>
      </c>
      <c r="H57" s="72"/>
      <c r="I57" s="101"/>
      <c r="J57" s="71">
        <f t="shared" si="3"/>
        <v>0</v>
      </c>
      <c r="K57" s="72"/>
      <c r="L57" s="101"/>
      <c r="M57" s="102">
        <f t="shared" si="8"/>
        <v>0</v>
      </c>
      <c r="N57" s="103">
        <f t="shared" si="9"/>
        <v>0</v>
      </c>
      <c r="O57" s="104">
        <f t="shared" si="10"/>
        <v>0</v>
      </c>
      <c r="P57" s="105"/>
    </row>
    <row r="58" spans="1:16" s="35" customFormat="1" ht="15" hidden="1">
      <c r="A58" s="66"/>
      <c r="B58" s="76"/>
      <c r="C58" s="89"/>
      <c r="D58" s="74"/>
      <c r="E58" s="88" t="s">
        <v>90</v>
      </c>
      <c r="F58" s="77" t="s">
        <v>170</v>
      </c>
      <c r="G58" s="71">
        <f t="shared" si="1"/>
        <v>0</v>
      </c>
      <c r="H58" s="72"/>
      <c r="I58" s="101"/>
      <c r="J58" s="71">
        <f t="shared" si="3"/>
        <v>0</v>
      </c>
      <c r="K58" s="72"/>
      <c r="L58" s="101"/>
      <c r="M58" s="102">
        <f t="shared" si="8"/>
        <v>0</v>
      </c>
      <c r="N58" s="103">
        <f t="shared" si="9"/>
        <v>0</v>
      </c>
      <c r="O58" s="104">
        <f t="shared" si="10"/>
        <v>0</v>
      </c>
      <c r="P58" s="105"/>
    </row>
    <row r="59" spans="1:16" s="35" customFormat="1" ht="27" hidden="1">
      <c r="A59" s="66"/>
      <c r="B59" s="76"/>
      <c r="C59" s="89"/>
      <c r="D59" s="74"/>
      <c r="E59" s="88" t="s">
        <v>121</v>
      </c>
      <c r="F59" s="77" t="s">
        <v>171</v>
      </c>
      <c r="G59" s="71">
        <f t="shared" si="1"/>
        <v>0</v>
      </c>
      <c r="H59" s="72"/>
      <c r="I59" s="101"/>
      <c r="J59" s="71">
        <f t="shared" si="3"/>
        <v>0</v>
      </c>
      <c r="K59" s="72"/>
      <c r="L59" s="101"/>
      <c r="M59" s="102">
        <f t="shared" si="8"/>
        <v>0</v>
      </c>
      <c r="N59" s="103">
        <f t="shared" si="9"/>
        <v>0</v>
      </c>
      <c r="O59" s="104">
        <f t="shared" si="10"/>
        <v>0</v>
      </c>
      <c r="P59" s="105"/>
    </row>
    <row r="60" spans="1:16" s="35" customFormat="1" ht="15" hidden="1">
      <c r="A60" s="66"/>
      <c r="B60" s="76" t="s">
        <v>121</v>
      </c>
      <c r="C60" s="75" t="s">
        <v>172</v>
      </c>
      <c r="D60" s="74"/>
      <c r="E60" s="88" t="s">
        <v>106</v>
      </c>
      <c r="F60" s="77" t="s">
        <v>172</v>
      </c>
      <c r="G60" s="71">
        <f t="shared" si="1"/>
        <v>0</v>
      </c>
      <c r="H60" s="72"/>
      <c r="I60" s="101"/>
      <c r="J60" s="71">
        <f t="shared" si="3"/>
        <v>0</v>
      </c>
      <c r="K60" s="72"/>
      <c r="L60" s="101"/>
      <c r="M60" s="102">
        <f t="shared" si="8"/>
        <v>0</v>
      </c>
      <c r="N60" s="103">
        <f t="shared" si="9"/>
        <v>0</v>
      </c>
      <c r="O60" s="104">
        <f t="shared" si="10"/>
        <v>0</v>
      </c>
      <c r="P60" s="105"/>
    </row>
    <row r="61" spans="1:16" s="35" customFormat="1" ht="15" hidden="1">
      <c r="A61" s="66"/>
      <c r="B61" s="88" t="s">
        <v>110</v>
      </c>
      <c r="C61" s="89" t="s">
        <v>173</v>
      </c>
      <c r="D61" s="74"/>
      <c r="E61" s="88" t="s">
        <v>93</v>
      </c>
      <c r="F61" s="77" t="s">
        <v>174</v>
      </c>
      <c r="G61" s="71">
        <f t="shared" si="1"/>
        <v>0</v>
      </c>
      <c r="H61" s="72"/>
      <c r="I61" s="101"/>
      <c r="J61" s="71">
        <f t="shared" si="3"/>
        <v>0</v>
      </c>
      <c r="K61" s="72"/>
      <c r="L61" s="101"/>
      <c r="M61" s="102">
        <f t="shared" si="8"/>
        <v>0</v>
      </c>
      <c r="N61" s="103">
        <f t="shared" si="9"/>
        <v>0</v>
      </c>
      <c r="O61" s="104">
        <f t="shared" si="10"/>
        <v>0</v>
      </c>
      <c r="P61" s="105"/>
    </row>
    <row r="62" spans="1:16" s="35" customFormat="1" ht="15" hidden="1">
      <c r="A62" s="66"/>
      <c r="B62" s="88"/>
      <c r="C62" s="89"/>
      <c r="D62" s="74"/>
      <c r="E62" s="88" t="s">
        <v>175</v>
      </c>
      <c r="F62" s="77" t="s">
        <v>176</v>
      </c>
      <c r="G62" s="71">
        <f t="shared" si="1"/>
        <v>0</v>
      </c>
      <c r="H62" s="72"/>
      <c r="I62" s="101"/>
      <c r="J62" s="71">
        <f t="shared" si="3"/>
        <v>0</v>
      </c>
      <c r="K62" s="72"/>
      <c r="L62" s="101"/>
      <c r="M62" s="102">
        <f t="shared" si="8"/>
        <v>0</v>
      </c>
      <c r="N62" s="103">
        <f t="shared" si="9"/>
        <v>0</v>
      </c>
      <c r="O62" s="104">
        <f t="shared" si="10"/>
        <v>0</v>
      </c>
      <c r="P62" s="105"/>
    </row>
    <row r="63" spans="1:16" s="35" customFormat="1" ht="15" hidden="1">
      <c r="A63" s="66"/>
      <c r="B63" s="88"/>
      <c r="C63" s="89"/>
      <c r="D63" s="74"/>
      <c r="E63" s="76">
        <v>21</v>
      </c>
      <c r="F63" s="77" t="s">
        <v>177</v>
      </c>
      <c r="G63" s="71">
        <f t="shared" si="1"/>
        <v>0</v>
      </c>
      <c r="H63" s="72"/>
      <c r="I63" s="101"/>
      <c r="J63" s="71">
        <f t="shared" si="3"/>
        <v>0</v>
      </c>
      <c r="K63" s="72"/>
      <c r="L63" s="101"/>
      <c r="M63" s="102">
        <f t="shared" si="8"/>
        <v>0</v>
      </c>
      <c r="N63" s="103">
        <f t="shared" si="9"/>
        <v>0</v>
      </c>
      <c r="O63" s="104">
        <f t="shared" si="10"/>
        <v>0</v>
      </c>
      <c r="P63" s="105"/>
    </row>
    <row r="64" spans="1:16" s="35" customFormat="1" ht="15" hidden="1">
      <c r="A64" s="66"/>
      <c r="B64" s="88"/>
      <c r="C64" s="89"/>
      <c r="D64" s="74"/>
      <c r="E64" s="76">
        <v>22</v>
      </c>
      <c r="F64" s="77" t="s">
        <v>178</v>
      </c>
      <c r="G64" s="71">
        <f t="shared" si="1"/>
        <v>0</v>
      </c>
      <c r="H64" s="72"/>
      <c r="I64" s="101"/>
      <c r="J64" s="71">
        <f t="shared" si="3"/>
        <v>0</v>
      </c>
      <c r="K64" s="72"/>
      <c r="L64" s="101"/>
      <c r="M64" s="102">
        <f t="shared" si="8"/>
        <v>0</v>
      </c>
      <c r="N64" s="103">
        <f t="shared" si="9"/>
        <v>0</v>
      </c>
      <c r="O64" s="104">
        <f t="shared" si="10"/>
        <v>0</v>
      </c>
      <c r="P64" s="105"/>
    </row>
    <row r="65" spans="1:16" s="35" customFormat="1" ht="15" hidden="1">
      <c r="A65" s="66"/>
      <c r="B65" s="88"/>
      <c r="C65" s="89"/>
      <c r="D65" s="74"/>
      <c r="E65" s="223" t="s">
        <v>110</v>
      </c>
      <c r="F65" s="77" t="s">
        <v>173</v>
      </c>
      <c r="G65" s="71">
        <f t="shared" si="1"/>
        <v>0</v>
      </c>
      <c r="H65" s="72"/>
      <c r="I65" s="101"/>
      <c r="J65" s="71">
        <f t="shared" si="3"/>
        <v>0</v>
      </c>
      <c r="K65" s="72"/>
      <c r="L65" s="101"/>
      <c r="M65" s="102">
        <f t="shared" si="8"/>
        <v>0</v>
      </c>
      <c r="N65" s="103">
        <f t="shared" si="9"/>
        <v>0</v>
      </c>
      <c r="O65" s="104">
        <f t="shared" si="10"/>
        <v>0</v>
      </c>
      <c r="P65" s="105"/>
    </row>
    <row r="66" spans="1:16" s="35" customFormat="1" ht="27" hidden="1">
      <c r="A66" s="66">
        <v>504</v>
      </c>
      <c r="B66" s="74"/>
      <c r="C66" s="83" t="s">
        <v>179</v>
      </c>
      <c r="D66" s="67">
        <v>309</v>
      </c>
      <c r="E66" s="69"/>
      <c r="F66" s="70" t="s">
        <v>180</v>
      </c>
      <c r="G66" s="71">
        <f t="shared" si="1"/>
        <v>0</v>
      </c>
      <c r="H66" s="72">
        <f aca="true" t="shared" si="12" ref="H66:L66">SUM(H67:H78)</f>
        <v>0</v>
      </c>
      <c r="I66" s="101">
        <f t="shared" si="12"/>
        <v>0</v>
      </c>
      <c r="J66" s="71">
        <f t="shared" si="3"/>
        <v>0</v>
      </c>
      <c r="K66" s="72">
        <f t="shared" si="12"/>
        <v>0</v>
      </c>
      <c r="L66" s="101">
        <f t="shared" si="12"/>
        <v>0</v>
      </c>
      <c r="M66" s="102">
        <f t="shared" si="8"/>
        <v>0</v>
      </c>
      <c r="N66" s="103">
        <f t="shared" si="9"/>
        <v>0</v>
      </c>
      <c r="O66" s="104">
        <f t="shared" si="10"/>
        <v>0</v>
      </c>
      <c r="P66" s="105"/>
    </row>
    <row r="67" spans="1:16" s="35" customFormat="1" ht="27" hidden="1">
      <c r="A67" s="66"/>
      <c r="B67" s="87" t="s">
        <v>85</v>
      </c>
      <c r="C67" s="89" t="s">
        <v>160</v>
      </c>
      <c r="D67" s="74"/>
      <c r="E67" s="76" t="s">
        <v>85</v>
      </c>
      <c r="F67" s="77" t="s">
        <v>160</v>
      </c>
      <c r="G67" s="71">
        <f t="shared" si="1"/>
        <v>0</v>
      </c>
      <c r="H67" s="72"/>
      <c r="I67" s="101"/>
      <c r="J67" s="71">
        <f t="shared" si="3"/>
        <v>0</v>
      </c>
      <c r="K67" s="72"/>
      <c r="L67" s="101"/>
      <c r="M67" s="102">
        <f t="shared" si="8"/>
        <v>0</v>
      </c>
      <c r="N67" s="103">
        <f t="shared" si="9"/>
        <v>0</v>
      </c>
      <c r="O67" s="104">
        <f t="shared" si="10"/>
        <v>0</v>
      </c>
      <c r="P67" s="105"/>
    </row>
    <row r="68" spans="1:16" s="35" customFormat="1" ht="27" hidden="1">
      <c r="A68" s="66"/>
      <c r="B68" s="222" t="s">
        <v>88</v>
      </c>
      <c r="C68" s="89" t="s">
        <v>161</v>
      </c>
      <c r="D68" s="74"/>
      <c r="E68" s="76" t="s">
        <v>118</v>
      </c>
      <c r="F68" s="77" t="s">
        <v>161</v>
      </c>
      <c r="G68" s="71">
        <f t="shared" si="1"/>
        <v>0</v>
      </c>
      <c r="H68" s="72"/>
      <c r="I68" s="101"/>
      <c r="J68" s="71">
        <f t="shared" si="3"/>
        <v>0</v>
      </c>
      <c r="K68" s="72"/>
      <c r="L68" s="101"/>
      <c r="M68" s="102">
        <f t="shared" si="8"/>
        <v>0</v>
      </c>
      <c r="N68" s="103">
        <f t="shared" si="9"/>
        <v>0</v>
      </c>
      <c r="O68" s="104">
        <f t="shared" si="10"/>
        <v>0</v>
      </c>
      <c r="P68" s="105"/>
    </row>
    <row r="69" spans="1:16" s="35" customFormat="1" ht="27" hidden="1">
      <c r="A69" s="66"/>
      <c r="B69" s="76" t="s">
        <v>90</v>
      </c>
      <c r="C69" s="89" t="s">
        <v>162</v>
      </c>
      <c r="D69" s="74"/>
      <c r="E69" s="76" t="s">
        <v>104</v>
      </c>
      <c r="F69" s="77" t="s">
        <v>162</v>
      </c>
      <c r="G69" s="71">
        <f t="shared" si="1"/>
        <v>0</v>
      </c>
      <c r="H69" s="72"/>
      <c r="I69" s="101"/>
      <c r="J69" s="71">
        <f t="shared" si="3"/>
        <v>0</v>
      </c>
      <c r="K69" s="72"/>
      <c r="L69" s="101"/>
      <c r="M69" s="102">
        <f t="shared" si="8"/>
        <v>0</v>
      </c>
      <c r="N69" s="103">
        <f t="shared" si="9"/>
        <v>0</v>
      </c>
      <c r="O69" s="104">
        <f t="shared" si="10"/>
        <v>0</v>
      </c>
      <c r="P69" s="105"/>
    </row>
    <row r="70" spans="1:16" s="35" customFormat="1" ht="15" hidden="1">
      <c r="A70" s="66"/>
      <c r="B70" s="76" t="s">
        <v>116</v>
      </c>
      <c r="C70" s="87" t="s">
        <v>168</v>
      </c>
      <c r="D70" s="74"/>
      <c r="E70" s="76" t="s">
        <v>88</v>
      </c>
      <c r="F70" s="77" t="s">
        <v>169</v>
      </c>
      <c r="G70" s="71">
        <f t="shared" si="1"/>
        <v>0</v>
      </c>
      <c r="H70" s="72"/>
      <c r="I70" s="101"/>
      <c r="J70" s="71">
        <f t="shared" si="3"/>
        <v>0</v>
      </c>
      <c r="K70" s="72"/>
      <c r="L70" s="101"/>
      <c r="M70" s="102">
        <f t="shared" si="8"/>
        <v>0</v>
      </c>
      <c r="N70" s="103">
        <f t="shared" si="9"/>
        <v>0</v>
      </c>
      <c r="O70" s="104">
        <f t="shared" si="10"/>
        <v>0</v>
      </c>
      <c r="P70" s="105"/>
    </row>
    <row r="71" spans="1:16" s="35" customFormat="1" ht="15" hidden="1">
      <c r="A71" s="66"/>
      <c r="B71" s="76"/>
      <c r="C71" s="87"/>
      <c r="D71" s="74"/>
      <c r="E71" s="76" t="s">
        <v>90</v>
      </c>
      <c r="F71" s="77" t="s">
        <v>170</v>
      </c>
      <c r="G71" s="71">
        <f t="shared" si="1"/>
        <v>0</v>
      </c>
      <c r="H71" s="72"/>
      <c r="I71" s="101"/>
      <c r="J71" s="71">
        <f t="shared" si="3"/>
        <v>0</v>
      </c>
      <c r="K71" s="72"/>
      <c r="L71" s="101"/>
      <c r="M71" s="102">
        <f t="shared" si="8"/>
        <v>0</v>
      </c>
      <c r="N71" s="103">
        <f t="shared" si="9"/>
        <v>0</v>
      </c>
      <c r="O71" s="104">
        <f t="shared" si="10"/>
        <v>0</v>
      </c>
      <c r="P71" s="105"/>
    </row>
    <row r="72" spans="1:16" s="35" customFormat="1" ht="27" hidden="1">
      <c r="A72" s="66"/>
      <c r="B72" s="76"/>
      <c r="C72" s="87"/>
      <c r="D72" s="74"/>
      <c r="E72" s="76" t="s">
        <v>121</v>
      </c>
      <c r="F72" s="77" t="s">
        <v>171</v>
      </c>
      <c r="G72" s="71">
        <f aca="true" t="shared" si="13" ref="G72:G135">H72+I72</f>
        <v>0</v>
      </c>
      <c r="H72" s="72"/>
      <c r="I72" s="101"/>
      <c r="J72" s="71">
        <f aca="true" t="shared" si="14" ref="J72:J135">K72+L72</f>
        <v>0</v>
      </c>
      <c r="K72" s="72"/>
      <c r="L72" s="101"/>
      <c r="M72" s="102">
        <f aca="true" t="shared" si="15" ref="M72:M103">J72-G72</f>
        <v>0</v>
      </c>
      <c r="N72" s="103">
        <f aca="true" t="shared" si="16" ref="N72:N103">K72-H72</f>
        <v>0</v>
      </c>
      <c r="O72" s="104">
        <f aca="true" t="shared" si="17" ref="O72:O103">L72-I72</f>
        <v>0</v>
      </c>
      <c r="P72" s="105"/>
    </row>
    <row r="73" spans="1:16" s="35" customFormat="1" ht="15" hidden="1">
      <c r="A73" s="66"/>
      <c r="B73" s="76" t="s">
        <v>118</v>
      </c>
      <c r="C73" s="75" t="s">
        <v>172</v>
      </c>
      <c r="D73" s="74"/>
      <c r="E73" s="76" t="s">
        <v>106</v>
      </c>
      <c r="F73" s="77" t="s">
        <v>172</v>
      </c>
      <c r="G73" s="71">
        <f t="shared" si="13"/>
        <v>0</v>
      </c>
      <c r="H73" s="72"/>
      <c r="I73" s="101"/>
      <c r="J73" s="71">
        <f t="shared" si="14"/>
        <v>0</v>
      </c>
      <c r="K73" s="72"/>
      <c r="L73" s="101"/>
      <c r="M73" s="102">
        <f t="shared" si="15"/>
        <v>0</v>
      </c>
      <c r="N73" s="103">
        <f t="shared" si="16"/>
        <v>0</v>
      </c>
      <c r="O73" s="104">
        <f t="shared" si="17"/>
        <v>0</v>
      </c>
      <c r="P73" s="105"/>
    </row>
    <row r="74" spans="1:16" s="35" customFormat="1" ht="15" hidden="1">
      <c r="A74" s="66"/>
      <c r="B74" s="88" t="s">
        <v>110</v>
      </c>
      <c r="C74" s="87" t="s">
        <v>173</v>
      </c>
      <c r="D74" s="74"/>
      <c r="E74" s="76" t="s">
        <v>93</v>
      </c>
      <c r="F74" s="77" t="s">
        <v>174</v>
      </c>
      <c r="G74" s="71">
        <f t="shared" si="13"/>
        <v>0</v>
      </c>
      <c r="H74" s="72"/>
      <c r="I74" s="101"/>
      <c r="J74" s="71">
        <f t="shared" si="14"/>
        <v>0</v>
      </c>
      <c r="K74" s="72"/>
      <c r="L74" s="101"/>
      <c r="M74" s="102">
        <f t="shared" si="15"/>
        <v>0</v>
      </c>
      <c r="N74" s="103">
        <f t="shared" si="16"/>
        <v>0</v>
      </c>
      <c r="O74" s="104">
        <f t="shared" si="17"/>
        <v>0</v>
      </c>
      <c r="P74" s="105"/>
    </row>
    <row r="75" spans="1:16" s="35" customFormat="1" ht="15" hidden="1">
      <c r="A75" s="66"/>
      <c r="B75" s="88"/>
      <c r="C75" s="87"/>
      <c r="D75" s="74"/>
      <c r="E75" s="76" t="s">
        <v>175</v>
      </c>
      <c r="F75" s="77" t="s">
        <v>176</v>
      </c>
      <c r="G75" s="71">
        <f t="shared" si="13"/>
        <v>0</v>
      </c>
      <c r="H75" s="72"/>
      <c r="I75" s="101"/>
      <c r="J75" s="71">
        <f t="shared" si="14"/>
        <v>0</v>
      </c>
      <c r="K75" s="72"/>
      <c r="L75" s="101"/>
      <c r="M75" s="102">
        <f t="shared" si="15"/>
        <v>0</v>
      </c>
      <c r="N75" s="103">
        <f t="shared" si="16"/>
        <v>0</v>
      </c>
      <c r="O75" s="104">
        <f t="shared" si="17"/>
        <v>0</v>
      </c>
      <c r="P75" s="105"/>
    </row>
    <row r="76" spans="1:16" s="35" customFormat="1" ht="15" hidden="1">
      <c r="A76" s="66"/>
      <c r="B76" s="88"/>
      <c r="C76" s="87"/>
      <c r="D76" s="74"/>
      <c r="E76" s="76">
        <v>21</v>
      </c>
      <c r="F76" s="77" t="s">
        <v>177</v>
      </c>
      <c r="G76" s="71">
        <f t="shared" si="13"/>
        <v>0</v>
      </c>
      <c r="H76" s="72"/>
      <c r="I76" s="101"/>
      <c r="J76" s="71">
        <f t="shared" si="14"/>
        <v>0</v>
      </c>
      <c r="K76" s="72"/>
      <c r="L76" s="101"/>
      <c r="M76" s="102">
        <f t="shared" si="15"/>
        <v>0</v>
      </c>
      <c r="N76" s="103">
        <f t="shared" si="16"/>
        <v>0</v>
      </c>
      <c r="O76" s="104">
        <f t="shared" si="17"/>
        <v>0</v>
      </c>
      <c r="P76" s="105"/>
    </row>
    <row r="77" spans="1:16" s="35" customFormat="1" ht="15" hidden="1">
      <c r="A77" s="66"/>
      <c r="B77" s="88"/>
      <c r="C77" s="87"/>
      <c r="D77" s="74"/>
      <c r="E77" s="76">
        <v>22</v>
      </c>
      <c r="F77" s="77" t="s">
        <v>178</v>
      </c>
      <c r="G77" s="71">
        <f t="shared" si="13"/>
        <v>0</v>
      </c>
      <c r="H77" s="72"/>
      <c r="I77" s="101"/>
      <c r="J77" s="71">
        <f t="shared" si="14"/>
        <v>0</v>
      </c>
      <c r="K77" s="72"/>
      <c r="L77" s="101"/>
      <c r="M77" s="102">
        <f t="shared" si="15"/>
        <v>0</v>
      </c>
      <c r="N77" s="103">
        <f t="shared" si="16"/>
        <v>0</v>
      </c>
      <c r="O77" s="104">
        <f t="shared" si="17"/>
        <v>0</v>
      </c>
      <c r="P77" s="105"/>
    </row>
    <row r="78" spans="1:16" s="35" customFormat="1" ht="15" hidden="1">
      <c r="A78" s="66"/>
      <c r="B78" s="88"/>
      <c r="C78" s="87"/>
      <c r="D78" s="74"/>
      <c r="E78" s="223" t="s">
        <v>110</v>
      </c>
      <c r="F78" s="77" t="s">
        <v>181</v>
      </c>
      <c r="G78" s="71">
        <f t="shared" si="13"/>
        <v>0</v>
      </c>
      <c r="H78" s="72"/>
      <c r="I78" s="101"/>
      <c r="J78" s="71">
        <f t="shared" si="14"/>
        <v>0</v>
      </c>
      <c r="K78" s="72"/>
      <c r="L78" s="101"/>
      <c r="M78" s="102">
        <f t="shared" si="15"/>
        <v>0</v>
      </c>
      <c r="N78" s="103">
        <f t="shared" si="16"/>
        <v>0</v>
      </c>
      <c r="O78" s="104">
        <f t="shared" si="17"/>
        <v>0</v>
      </c>
      <c r="P78" s="105"/>
    </row>
    <row r="79" spans="1:16" s="35" customFormat="1" ht="27">
      <c r="A79" s="66">
        <v>505</v>
      </c>
      <c r="B79" s="74"/>
      <c r="C79" s="68" t="s">
        <v>182</v>
      </c>
      <c r="D79" s="74"/>
      <c r="E79" s="76"/>
      <c r="F79" s="77"/>
      <c r="G79" s="72">
        <f t="shared" si="13"/>
        <v>523628.9600000001</v>
      </c>
      <c r="H79" s="72">
        <f aca="true" t="shared" si="18" ref="H79:L79">H80+H94</f>
        <v>523628.9600000001</v>
      </c>
      <c r="I79" s="72">
        <f t="shared" si="18"/>
        <v>0</v>
      </c>
      <c r="J79" s="72">
        <f t="shared" si="14"/>
        <v>385176.48</v>
      </c>
      <c r="K79" s="72">
        <f t="shared" si="18"/>
        <v>385176.48</v>
      </c>
      <c r="L79" s="72">
        <f t="shared" si="18"/>
        <v>0</v>
      </c>
      <c r="M79" s="117">
        <f t="shared" si="15"/>
        <v>-138452.4800000001</v>
      </c>
      <c r="N79" s="117">
        <f t="shared" si="16"/>
        <v>-138452.4800000001</v>
      </c>
      <c r="O79" s="104">
        <f t="shared" si="17"/>
        <v>0</v>
      </c>
      <c r="P79" s="105"/>
    </row>
    <row r="80" spans="1:16" s="35" customFormat="1" ht="15">
      <c r="A80" s="74"/>
      <c r="B80" s="224" t="s">
        <v>85</v>
      </c>
      <c r="C80" s="75" t="s">
        <v>183</v>
      </c>
      <c r="D80" s="67">
        <v>301</v>
      </c>
      <c r="E80" s="76"/>
      <c r="F80" s="70" t="s">
        <v>84</v>
      </c>
      <c r="G80" s="72">
        <f t="shared" si="13"/>
        <v>490227.74000000005</v>
      </c>
      <c r="H80" s="109">
        <f aca="true" t="shared" si="19" ref="H80:L80">SUM(H81:H93)</f>
        <v>490227.74000000005</v>
      </c>
      <c r="I80" s="72">
        <f t="shared" si="19"/>
        <v>0</v>
      </c>
      <c r="J80" s="72">
        <f t="shared" si="14"/>
        <v>351775.26</v>
      </c>
      <c r="K80" s="72">
        <f t="shared" si="19"/>
        <v>351775.26</v>
      </c>
      <c r="L80" s="72">
        <f t="shared" si="19"/>
        <v>0</v>
      </c>
      <c r="M80" s="117">
        <f t="shared" si="15"/>
        <v>-138452.48000000004</v>
      </c>
      <c r="N80" s="117">
        <f t="shared" si="16"/>
        <v>-138452.48000000004</v>
      </c>
      <c r="O80" s="104">
        <f t="shared" si="17"/>
        <v>0</v>
      </c>
      <c r="P80" s="105"/>
    </row>
    <row r="81" spans="1:16" s="35" customFormat="1" ht="18" customHeight="1">
      <c r="A81" s="74"/>
      <c r="B81" s="74"/>
      <c r="C81" s="75"/>
      <c r="D81" s="67"/>
      <c r="E81" s="74" t="s">
        <v>85</v>
      </c>
      <c r="F81" s="77" t="s">
        <v>87</v>
      </c>
      <c r="G81" s="72">
        <f t="shared" si="13"/>
        <v>148584</v>
      </c>
      <c r="H81" s="110">
        <v>148584</v>
      </c>
      <c r="I81" s="72"/>
      <c r="J81" s="72">
        <f t="shared" si="14"/>
        <v>91944</v>
      </c>
      <c r="K81" s="72">
        <v>91944</v>
      </c>
      <c r="L81" s="72"/>
      <c r="M81" s="117">
        <f t="shared" si="15"/>
        <v>-56640</v>
      </c>
      <c r="N81" s="117">
        <f t="shared" si="16"/>
        <v>-56640</v>
      </c>
      <c r="O81" s="104">
        <f t="shared" si="17"/>
        <v>0</v>
      </c>
      <c r="P81" s="106"/>
    </row>
    <row r="82" spans="1:16" s="35" customFormat="1" ht="15">
      <c r="A82" s="74"/>
      <c r="B82" s="74"/>
      <c r="C82" s="75"/>
      <c r="D82" s="67"/>
      <c r="E82" s="74" t="s">
        <v>88</v>
      </c>
      <c r="F82" s="77" t="s">
        <v>89</v>
      </c>
      <c r="G82" s="72">
        <f t="shared" si="13"/>
        <v>62940</v>
      </c>
      <c r="H82" s="110">
        <v>62940</v>
      </c>
      <c r="I82" s="72"/>
      <c r="J82" s="72">
        <f t="shared" si="14"/>
        <v>45900</v>
      </c>
      <c r="K82" s="72">
        <v>45900</v>
      </c>
      <c r="L82" s="72"/>
      <c r="M82" s="117">
        <f t="shared" si="15"/>
        <v>-17040</v>
      </c>
      <c r="N82" s="117">
        <f t="shared" si="16"/>
        <v>-17040</v>
      </c>
      <c r="O82" s="104">
        <f t="shared" si="17"/>
        <v>0</v>
      </c>
      <c r="P82" s="105"/>
    </row>
    <row r="83" spans="1:16" s="35" customFormat="1" ht="15">
      <c r="A83" s="74"/>
      <c r="B83" s="74"/>
      <c r="C83" s="75"/>
      <c r="D83" s="67"/>
      <c r="E83" s="74" t="s">
        <v>90</v>
      </c>
      <c r="F83" s="77" t="s">
        <v>91</v>
      </c>
      <c r="G83" s="72">
        <f t="shared" si="13"/>
        <v>0</v>
      </c>
      <c r="H83" s="109"/>
      <c r="I83" s="72"/>
      <c r="J83" s="72">
        <f t="shared" si="14"/>
        <v>0</v>
      </c>
      <c r="K83" s="72"/>
      <c r="L83" s="72"/>
      <c r="M83" s="117">
        <f t="shared" si="15"/>
        <v>0</v>
      </c>
      <c r="N83" s="117">
        <f t="shared" si="16"/>
        <v>0</v>
      </c>
      <c r="O83" s="104">
        <f t="shared" si="17"/>
        <v>0</v>
      </c>
      <c r="P83" s="105"/>
    </row>
    <row r="84" spans="1:16" s="35" customFormat="1" ht="15">
      <c r="A84" s="74"/>
      <c r="B84" s="74"/>
      <c r="C84" s="75"/>
      <c r="D84" s="67"/>
      <c r="E84" s="76" t="s">
        <v>106</v>
      </c>
      <c r="F84" s="77" t="s">
        <v>107</v>
      </c>
      <c r="G84" s="72">
        <f t="shared" si="13"/>
        <v>16720</v>
      </c>
      <c r="H84" s="111">
        <v>16720</v>
      </c>
      <c r="I84" s="72"/>
      <c r="J84" s="72">
        <f t="shared" si="14"/>
        <v>16720</v>
      </c>
      <c r="K84" s="111">
        <v>16720</v>
      </c>
      <c r="L84" s="72"/>
      <c r="M84" s="117">
        <f t="shared" si="15"/>
        <v>0</v>
      </c>
      <c r="N84" s="117">
        <f t="shared" si="16"/>
        <v>0</v>
      </c>
      <c r="O84" s="104">
        <f t="shared" si="17"/>
        <v>0</v>
      </c>
      <c r="P84" s="106"/>
    </row>
    <row r="85" spans="1:16" s="35" customFormat="1" ht="15">
      <c r="A85" s="74"/>
      <c r="B85" s="74"/>
      <c r="C85" s="75"/>
      <c r="D85" s="67"/>
      <c r="E85" s="76" t="s">
        <v>121</v>
      </c>
      <c r="F85" s="77" t="s">
        <v>184</v>
      </c>
      <c r="G85" s="72">
        <f t="shared" si="13"/>
        <v>97163.68</v>
      </c>
      <c r="H85" s="112">
        <v>97163.68</v>
      </c>
      <c r="I85" s="72"/>
      <c r="J85" s="72">
        <f t="shared" si="14"/>
        <v>70355.68</v>
      </c>
      <c r="K85" s="72">
        <v>70355.68</v>
      </c>
      <c r="L85" s="72"/>
      <c r="M85" s="117">
        <f t="shared" si="15"/>
        <v>-26808</v>
      </c>
      <c r="N85" s="117">
        <f t="shared" si="16"/>
        <v>-26808</v>
      </c>
      <c r="O85" s="104">
        <f t="shared" si="17"/>
        <v>0</v>
      </c>
      <c r="P85" s="105"/>
    </row>
    <row r="86" spans="1:16" s="35" customFormat="1" ht="27">
      <c r="A86" s="74"/>
      <c r="B86" s="74"/>
      <c r="C86" s="75"/>
      <c r="D86" s="67"/>
      <c r="E86" s="76" t="s">
        <v>93</v>
      </c>
      <c r="F86" s="77" t="s">
        <v>94</v>
      </c>
      <c r="G86" s="72">
        <f t="shared" si="13"/>
        <v>39319.56</v>
      </c>
      <c r="H86" s="110">
        <v>39319.56</v>
      </c>
      <c r="I86" s="72"/>
      <c r="J86" s="72">
        <f t="shared" si="14"/>
        <v>26184.119999999995</v>
      </c>
      <c r="K86" s="118">
        <v>26184.119999999995</v>
      </c>
      <c r="L86" s="72"/>
      <c r="M86" s="117">
        <f t="shared" si="15"/>
        <v>-13135.440000000002</v>
      </c>
      <c r="N86" s="117">
        <f t="shared" si="16"/>
        <v>-13135.440000000002</v>
      </c>
      <c r="O86" s="104">
        <f t="shared" si="17"/>
        <v>0</v>
      </c>
      <c r="P86" s="105"/>
    </row>
    <row r="87" spans="1:16" s="35" customFormat="1" ht="21.75" customHeight="1">
      <c r="A87" s="74"/>
      <c r="B87" s="74"/>
      <c r="C87" s="75"/>
      <c r="D87" s="67"/>
      <c r="E87" s="76" t="s">
        <v>95</v>
      </c>
      <c r="F87" s="77" t="s">
        <v>96</v>
      </c>
      <c r="G87" s="72">
        <f t="shared" si="13"/>
        <v>19659.84</v>
      </c>
      <c r="H87" s="110">
        <v>19659.84</v>
      </c>
      <c r="I87" s="72"/>
      <c r="J87" s="72">
        <f t="shared" si="14"/>
        <v>19659.84</v>
      </c>
      <c r="K87" s="110">
        <v>19659.84</v>
      </c>
      <c r="L87" s="72"/>
      <c r="M87" s="117">
        <f t="shared" si="15"/>
        <v>0</v>
      </c>
      <c r="N87" s="117">
        <f t="shared" si="16"/>
        <v>0</v>
      </c>
      <c r="O87" s="104">
        <f t="shared" si="17"/>
        <v>0</v>
      </c>
      <c r="P87" s="105"/>
    </row>
    <row r="88" spans="1:16" s="35" customFormat="1" ht="27">
      <c r="A88" s="74"/>
      <c r="B88" s="74"/>
      <c r="C88" s="75"/>
      <c r="D88" s="67"/>
      <c r="E88" s="76">
        <v>10</v>
      </c>
      <c r="F88" s="77" t="s">
        <v>98</v>
      </c>
      <c r="G88" s="72">
        <f t="shared" si="13"/>
        <v>20217.36</v>
      </c>
      <c r="H88" s="110">
        <v>20217.36</v>
      </c>
      <c r="I88" s="72"/>
      <c r="J88" s="72">
        <f t="shared" si="14"/>
        <v>14880.960000000001</v>
      </c>
      <c r="K88" s="119">
        <v>14880.96</v>
      </c>
      <c r="L88" s="72"/>
      <c r="M88" s="117">
        <f t="shared" si="15"/>
        <v>-5336.4</v>
      </c>
      <c r="N88" s="117">
        <f t="shared" si="16"/>
        <v>-5336.4</v>
      </c>
      <c r="O88" s="104">
        <f t="shared" si="17"/>
        <v>0</v>
      </c>
      <c r="P88" s="105"/>
    </row>
    <row r="89" spans="1:16" s="35" customFormat="1" ht="15">
      <c r="A89" s="74"/>
      <c r="B89" s="74"/>
      <c r="C89" s="75"/>
      <c r="D89" s="67"/>
      <c r="E89" s="76" t="s">
        <v>99</v>
      </c>
      <c r="F89" s="77" t="s">
        <v>100</v>
      </c>
      <c r="G89" s="72">
        <f t="shared" si="13"/>
        <v>21455.4</v>
      </c>
      <c r="H89" s="110">
        <v>21455.4</v>
      </c>
      <c r="I89" s="72"/>
      <c r="J89" s="72">
        <f t="shared" si="14"/>
        <v>19768.36</v>
      </c>
      <c r="K89" s="119">
        <v>19768.36</v>
      </c>
      <c r="L89" s="72"/>
      <c r="M89" s="117">
        <f t="shared" si="15"/>
        <v>-1687.0400000000009</v>
      </c>
      <c r="N89" s="117">
        <f t="shared" si="16"/>
        <v>-1687.0400000000009</v>
      </c>
      <c r="O89" s="104">
        <f t="shared" si="17"/>
        <v>0</v>
      </c>
      <c r="P89" s="105"/>
    </row>
    <row r="90" spans="1:16" s="35" customFormat="1" ht="15">
      <c r="A90" s="74"/>
      <c r="B90" s="74"/>
      <c r="C90" s="75"/>
      <c r="D90" s="67"/>
      <c r="E90" s="76" t="s">
        <v>101</v>
      </c>
      <c r="F90" s="77" t="s">
        <v>102</v>
      </c>
      <c r="G90" s="72">
        <f t="shared" si="13"/>
        <v>7577.46</v>
      </c>
      <c r="H90" s="113">
        <v>7577.46</v>
      </c>
      <c r="I90" s="72"/>
      <c r="J90" s="72">
        <f t="shared" si="14"/>
        <v>6739.86</v>
      </c>
      <c r="K90" s="119">
        <v>6739.86</v>
      </c>
      <c r="L90" s="72"/>
      <c r="M90" s="117">
        <f t="shared" si="15"/>
        <v>-837.6000000000004</v>
      </c>
      <c r="N90" s="117">
        <f t="shared" si="16"/>
        <v>-837.6000000000004</v>
      </c>
      <c r="O90" s="104">
        <f t="shared" si="17"/>
        <v>0</v>
      </c>
      <c r="P90" s="105"/>
    </row>
    <row r="91" spans="1:16" s="35" customFormat="1" ht="15">
      <c r="A91" s="74"/>
      <c r="B91" s="74"/>
      <c r="C91" s="75"/>
      <c r="D91" s="67"/>
      <c r="E91" s="74">
        <v>13</v>
      </c>
      <c r="F91" s="77" t="s">
        <v>103</v>
      </c>
      <c r="G91" s="72">
        <f t="shared" si="13"/>
        <v>56590.44</v>
      </c>
      <c r="H91" s="110">
        <v>56590.44</v>
      </c>
      <c r="I91" s="72"/>
      <c r="J91" s="72">
        <f t="shared" si="14"/>
        <v>39622.44</v>
      </c>
      <c r="K91" s="119">
        <v>39622.44</v>
      </c>
      <c r="L91" s="72"/>
      <c r="M91" s="117">
        <f t="shared" si="15"/>
        <v>-16968</v>
      </c>
      <c r="N91" s="117">
        <f t="shared" si="16"/>
        <v>-16968</v>
      </c>
      <c r="O91" s="104">
        <f t="shared" si="17"/>
        <v>0</v>
      </c>
      <c r="P91" s="105"/>
    </row>
    <row r="92" spans="1:16" s="35" customFormat="1" ht="15" hidden="1">
      <c r="A92" s="74"/>
      <c r="B92" s="74"/>
      <c r="C92" s="75"/>
      <c r="D92" s="67"/>
      <c r="E92" s="74">
        <v>14</v>
      </c>
      <c r="F92" s="77" t="s">
        <v>109</v>
      </c>
      <c r="G92" s="72">
        <f t="shared" si="13"/>
        <v>0</v>
      </c>
      <c r="H92" s="72"/>
      <c r="I92" s="72"/>
      <c r="J92" s="72">
        <f t="shared" si="14"/>
        <v>0</v>
      </c>
      <c r="K92" s="72"/>
      <c r="L92" s="72"/>
      <c r="M92" s="117">
        <f t="shared" si="15"/>
        <v>0</v>
      </c>
      <c r="N92" s="117">
        <f t="shared" si="16"/>
        <v>0</v>
      </c>
      <c r="O92" s="104">
        <f t="shared" si="17"/>
        <v>0</v>
      </c>
      <c r="P92" s="105"/>
    </row>
    <row r="93" spans="1:16" s="35" customFormat="1" ht="15" hidden="1">
      <c r="A93" s="74"/>
      <c r="B93" s="74"/>
      <c r="C93" s="75"/>
      <c r="D93" s="67"/>
      <c r="E93" s="74" t="s">
        <v>110</v>
      </c>
      <c r="F93" s="77" t="s">
        <v>105</v>
      </c>
      <c r="G93" s="72">
        <f t="shared" si="13"/>
        <v>0</v>
      </c>
      <c r="H93" s="72"/>
      <c r="I93" s="72"/>
      <c r="J93" s="72">
        <f t="shared" si="14"/>
        <v>0</v>
      </c>
      <c r="K93" s="72"/>
      <c r="L93" s="72"/>
      <c r="M93" s="117">
        <f t="shared" si="15"/>
        <v>0</v>
      </c>
      <c r="N93" s="117">
        <f t="shared" si="16"/>
        <v>0</v>
      </c>
      <c r="O93" s="104">
        <f t="shared" si="17"/>
        <v>0</v>
      </c>
      <c r="P93" s="105"/>
    </row>
    <row r="94" spans="1:16" s="35" customFormat="1" ht="15">
      <c r="A94" s="74"/>
      <c r="B94" s="224" t="s">
        <v>88</v>
      </c>
      <c r="C94" s="75" t="s">
        <v>185</v>
      </c>
      <c r="D94" s="67">
        <v>302</v>
      </c>
      <c r="E94" s="76"/>
      <c r="F94" s="85" t="s">
        <v>112</v>
      </c>
      <c r="G94" s="72">
        <f t="shared" si="13"/>
        <v>33401.22</v>
      </c>
      <c r="H94" s="72">
        <f>SUM(H95:H121)</f>
        <v>33401.22</v>
      </c>
      <c r="I94" s="72">
        <v>0</v>
      </c>
      <c r="J94" s="72">
        <f t="shared" si="14"/>
        <v>33401.22</v>
      </c>
      <c r="K94" s="72">
        <f>SUM(K95:K121)</f>
        <v>33401.22</v>
      </c>
      <c r="L94" s="72">
        <v>0</v>
      </c>
      <c r="M94" s="117">
        <f t="shared" si="15"/>
        <v>0</v>
      </c>
      <c r="N94" s="117">
        <f t="shared" si="16"/>
        <v>0</v>
      </c>
      <c r="O94" s="104">
        <f t="shared" si="17"/>
        <v>0</v>
      </c>
      <c r="P94" s="105"/>
    </row>
    <row r="95" spans="1:16" s="35" customFormat="1" ht="15">
      <c r="A95" s="74"/>
      <c r="B95" s="74"/>
      <c r="C95" s="75"/>
      <c r="D95" s="67"/>
      <c r="E95" s="74" t="s">
        <v>85</v>
      </c>
      <c r="F95" s="77" t="s">
        <v>114</v>
      </c>
      <c r="G95" s="72">
        <f t="shared" si="13"/>
        <v>10000</v>
      </c>
      <c r="H95" s="111">
        <v>10000</v>
      </c>
      <c r="I95" s="120"/>
      <c r="J95" s="72">
        <f t="shared" si="14"/>
        <v>10000</v>
      </c>
      <c r="K95" s="111">
        <v>10000</v>
      </c>
      <c r="L95" s="120"/>
      <c r="M95" s="117">
        <f t="shared" si="15"/>
        <v>0</v>
      </c>
      <c r="N95" s="117">
        <f t="shared" si="16"/>
        <v>0</v>
      </c>
      <c r="O95" s="104">
        <f t="shared" si="17"/>
        <v>0</v>
      </c>
      <c r="P95" s="105"/>
    </row>
    <row r="96" spans="1:16" s="35" customFormat="1" ht="15" hidden="1">
      <c r="A96" s="74"/>
      <c r="B96" s="74"/>
      <c r="C96" s="75"/>
      <c r="D96" s="67"/>
      <c r="E96" s="74" t="s">
        <v>88</v>
      </c>
      <c r="F96" s="77" t="s">
        <v>115</v>
      </c>
      <c r="G96" s="72">
        <f t="shared" si="13"/>
        <v>0</v>
      </c>
      <c r="H96" s="72"/>
      <c r="I96" s="120"/>
      <c r="J96" s="72">
        <f t="shared" si="14"/>
        <v>0</v>
      </c>
      <c r="K96" s="72"/>
      <c r="L96" s="120"/>
      <c r="M96" s="117">
        <f t="shared" si="15"/>
        <v>0</v>
      </c>
      <c r="N96" s="117">
        <f t="shared" si="16"/>
        <v>0</v>
      </c>
      <c r="O96" s="104">
        <f t="shared" si="17"/>
        <v>0</v>
      </c>
      <c r="P96" s="105"/>
    </row>
    <row r="97" spans="1:16" s="35" customFormat="1" ht="15" hidden="1">
      <c r="A97" s="74"/>
      <c r="B97" s="74"/>
      <c r="C97" s="75"/>
      <c r="D97" s="67"/>
      <c r="E97" s="74" t="s">
        <v>90</v>
      </c>
      <c r="F97" s="77" t="s">
        <v>147</v>
      </c>
      <c r="G97" s="72">
        <f t="shared" si="13"/>
        <v>0</v>
      </c>
      <c r="H97" s="72"/>
      <c r="I97" s="120"/>
      <c r="J97" s="72">
        <f t="shared" si="14"/>
        <v>0</v>
      </c>
      <c r="K97" s="72"/>
      <c r="L97" s="120"/>
      <c r="M97" s="117">
        <f t="shared" si="15"/>
        <v>0</v>
      </c>
      <c r="N97" s="117">
        <f t="shared" si="16"/>
        <v>0</v>
      </c>
      <c r="O97" s="104">
        <f t="shared" si="17"/>
        <v>0</v>
      </c>
      <c r="P97" s="105"/>
    </row>
    <row r="98" spans="1:16" s="35" customFormat="1" ht="15" hidden="1">
      <c r="A98" s="74"/>
      <c r="B98" s="74"/>
      <c r="C98" s="75"/>
      <c r="D98" s="67"/>
      <c r="E98" s="74" t="s">
        <v>116</v>
      </c>
      <c r="F98" s="77" t="s">
        <v>117</v>
      </c>
      <c r="G98" s="72">
        <f t="shared" si="13"/>
        <v>0</v>
      </c>
      <c r="H98" s="72"/>
      <c r="I98" s="72"/>
      <c r="J98" s="72">
        <f t="shared" si="14"/>
        <v>0</v>
      </c>
      <c r="K98" s="72"/>
      <c r="L98" s="72"/>
      <c r="M98" s="117">
        <f t="shared" si="15"/>
        <v>0</v>
      </c>
      <c r="N98" s="117">
        <f t="shared" si="16"/>
        <v>0</v>
      </c>
      <c r="O98" s="104">
        <f t="shared" si="17"/>
        <v>0</v>
      </c>
      <c r="P98" s="105"/>
    </row>
    <row r="99" spans="1:16" s="35" customFormat="1" ht="15" hidden="1">
      <c r="A99" s="74"/>
      <c r="B99" s="74"/>
      <c r="C99" s="75"/>
      <c r="D99" s="67"/>
      <c r="E99" s="74" t="s">
        <v>118</v>
      </c>
      <c r="F99" s="77" t="s">
        <v>119</v>
      </c>
      <c r="G99" s="72">
        <f t="shared" si="13"/>
        <v>0</v>
      </c>
      <c r="H99" s="72"/>
      <c r="I99" s="72"/>
      <c r="J99" s="72">
        <f t="shared" si="14"/>
        <v>0</v>
      </c>
      <c r="K99" s="72"/>
      <c r="L99" s="72"/>
      <c r="M99" s="117">
        <f t="shared" si="15"/>
        <v>0</v>
      </c>
      <c r="N99" s="117">
        <f t="shared" si="16"/>
        <v>0</v>
      </c>
      <c r="O99" s="104">
        <f t="shared" si="17"/>
        <v>0</v>
      </c>
      <c r="P99" s="105"/>
    </row>
    <row r="100" spans="1:16" s="35" customFormat="1" ht="15" hidden="1">
      <c r="A100" s="74"/>
      <c r="B100" s="74"/>
      <c r="C100" s="75"/>
      <c r="D100" s="67"/>
      <c r="E100" s="74" t="s">
        <v>106</v>
      </c>
      <c r="F100" s="77" t="s">
        <v>120</v>
      </c>
      <c r="G100" s="72">
        <f t="shared" si="13"/>
        <v>0</v>
      </c>
      <c r="H100" s="72"/>
      <c r="I100" s="72"/>
      <c r="J100" s="72">
        <f t="shared" si="14"/>
        <v>0</v>
      </c>
      <c r="K100" s="72"/>
      <c r="L100" s="72"/>
      <c r="M100" s="117">
        <f t="shared" si="15"/>
        <v>0</v>
      </c>
      <c r="N100" s="117">
        <f t="shared" si="16"/>
        <v>0</v>
      </c>
      <c r="O100" s="104">
        <f t="shared" si="17"/>
        <v>0</v>
      </c>
      <c r="P100" s="105"/>
    </row>
    <row r="101" spans="1:16" s="35" customFormat="1" ht="15" hidden="1">
      <c r="A101" s="74"/>
      <c r="B101" s="74"/>
      <c r="C101" s="75"/>
      <c r="D101" s="67"/>
      <c r="E101" s="74" t="s">
        <v>121</v>
      </c>
      <c r="F101" s="77" t="s">
        <v>122</v>
      </c>
      <c r="G101" s="72">
        <f t="shared" si="13"/>
        <v>0</v>
      </c>
      <c r="H101" s="72"/>
      <c r="I101" s="72"/>
      <c r="J101" s="72">
        <f t="shared" si="14"/>
        <v>0</v>
      </c>
      <c r="K101" s="72"/>
      <c r="L101" s="72"/>
      <c r="M101" s="117">
        <f t="shared" si="15"/>
        <v>0</v>
      </c>
      <c r="N101" s="117">
        <f t="shared" si="16"/>
        <v>0</v>
      </c>
      <c r="O101" s="104">
        <f t="shared" si="17"/>
        <v>0</v>
      </c>
      <c r="P101" s="105"/>
    </row>
    <row r="102" spans="1:16" s="35" customFormat="1" ht="15" hidden="1">
      <c r="A102" s="74"/>
      <c r="B102" s="74"/>
      <c r="C102" s="75"/>
      <c r="D102" s="67"/>
      <c r="E102" s="74" t="s">
        <v>93</v>
      </c>
      <c r="F102" s="77" t="s">
        <v>123</v>
      </c>
      <c r="G102" s="72">
        <f t="shared" si="13"/>
        <v>0</v>
      </c>
      <c r="H102" s="72"/>
      <c r="I102" s="72"/>
      <c r="J102" s="72">
        <f t="shared" si="14"/>
        <v>0</v>
      </c>
      <c r="K102" s="72"/>
      <c r="L102" s="72"/>
      <c r="M102" s="117">
        <f t="shared" si="15"/>
        <v>0</v>
      </c>
      <c r="N102" s="117">
        <f t="shared" si="16"/>
        <v>0</v>
      </c>
      <c r="O102" s="104">
        <f t="shared" si="17"/>
        <v>0</v>
      </c>
      <c r="P102" s="105"/>
    </row>
    <row r="103" spans="1:16" s="35" customFormat="1" ht="15" hidden="1">
      <c r="A103" s="74"/>
      <c r="B103" s="74"/>
      <c r="C103" s="75"/>
      <c r="D103" s="67"/>
      <c r="E103" s="74" t="s">
        <v>95</v>
      </c>
      <c r="F103" s="77" t="s">
        <v>124</v>
      </c>
      <c r="G103" s="72">
        <f t="shared" si="13"/>
        <v>0</v>
      </c>
      <c r="H103" s="72"/>
      <c r="I103" s="72"/>
      <c r="J103" s="72">
        <f t="shared" si="14"/>
        <v>0</v>
      </c>
      <c r="K103" s="72"/>
      <c r="L103" s="72"/>
      <c r="M103" s="117">
        <f t="shared" si="15"/>
        <v>0</v>
      </c>
      <c r="N103" s="117">
        <f t="shared" si="16"/>
        <v>0</v>
      </c>
      <c r="O103" s="104">
        <f t="shared" si="17"/>
        <v>0</v>
      </c>
      <c r="P103" s="105"/>
    </row>
    <row r="104" spans="1:16" s="35" customFormat="1" ht="15">
      <c r="A104" s="74"/>
      <c r="B104" s="74"/>
      <c r="C104" s="75"/>
      <c r="D104" s="67"/>
      <c r="E104" s="74">
        <v>11</v>
      </c>
      <c r="F104" s="77" t="s">
        <v>125</v>
      </c>
      <c r="G104" s="72">
        <f t="shared" si="13"/>
        <v>8405.66</v>
      </c>
      <c r="H104" s="111">
        <v>8405.66</v>
      </c>
      <c r="I104" s="120"/>
      <c r="J104" s="72">
        <f t="shared" si="14"/>
        <v>8405.66</v>
      </c>
      <c r="K104" s="111">
        <v>8405.66</v>
      </c>
      <c r="L104" s="120"/>
      <c r="M104" s="117">
        <f aca="true" t="shared" si="20" ref="M104:M135">J104-G104</f>
        <v>0</v>
      </c>
      <c r="N104" s="117">
        <f aca="true" t="shared" si="21" ref="N104:N135">K104-H104</f>
        <v>0</v>
      </c>
      <c r="O104" s="104">
        <f aca="true" t="shared" si="22" ref="O104:O135">L104-I104</f>
        <v>0</v>
      </c>
      <c r="P104" s="105"/>
    </row>
    <row r="105" spans="1:16" s="35" customFormat="1" ht="15" hidden="1">
      <c r="A105" s="74"/>
      <c r="B105" s="74"/>
      <c r="C105" s="75"/>
      <c r="D105" s="67"/>
      <c r="E105" s="74">
        <v>12</v>
      </c>
      <c r="F105" s="77" t="s">
        <v>153</v>
      </c>
      <c r="G105" s="72">
        <f t="shared" si="13"/>
        <v>0</v>
      </c>
      <c r="H105" s="72"/>
      <c r="I105" s="72"/>
      <c r="J105" s="72">
        <f t="shared" si="14"/>
        <v>0</v>
      </c>
      <c r="K105" s="72"/>
      <c r="L105" s="72"/>
      <c r="M105" s="117">
        <f t="shared" si="20"/>
        <v>0</v>
      </c>
      <c r="N105" s="117">
        <f t="shared" si="21"/>
        <v>0</v>
      </c>
      <c r="O105" s="104">
        <f t="shared" si="22"/>
        <v>0</v>
      </c>
      <c r="P105" s="105"/>
    </row>
    <row r="106" spans="1:16" s="35" customFormat="1" ht="15" hidden="1">
      <c r="A106" s="74"/>
      <c r="B106" s="74"/>
      <c r="C106" s="75"/>
      <c r="D106" s="67"/>
      <c r="E106" s="74">
        <v>13</v>
      </c>
      <c r="F106" s="77" t="s">
        <v>156</v>
      </c>
      <c r="G106" s="72">
        <f t="shared" si="13"/>
        <v>0</v>
      </c>
      <c r="H106" s="72"/>
      <c r="I106" s="72"/>
      <c r="J106" s="72">
        <f t="shared" si="14"/>
        <v>0</v>
      </c>
      <c r="K106" s="72"/>
      <c r="L106" s="72"/>
      <c r="M106" s="117">
        <f t="shared" si="20"/>
        <v>0</v>
      </c>
      <c r="N106" s="117">
        <f t="shared" si="21"/>
        <v>0</v>
      </c>
      <c r="O106" s="104">
        <f t="shared" si="22"/>
        <v>0</v>
      </c>
      <c r="P106" s="105"/>
    </row>
    <row r="107" spans="1:16" s="35" customFormat="1" ht="15" hidden="1">
      <c r="A107" s="74"/>
      <c r="B107" s="74"/>
      <c r="C107" s="75"/>
      <c r="D107" s="67"/>
      <c r="E107" s="74">
        <v>14</v>
      </c>
      <c r="F107" s="77" t="s">
        <v>126</v>
      </c>
      <c r="G107" s="72">
        <f t="shared" si="13"/>
        <v>0</v>
      </c>
      <c r="H107" s="72"/>
      <c r="I107" s="72"/>
      <c r="J107" s="72">
        <f t="shared" si="14"/>
        <v>0</v>
      </c>
      <c r="K107" s="72"/>
      <c r="L107" s="72"/>
      <c r="M107" s="117">
        <f t="shared" si="20"/>
        <v>0</v>
      </c>
      <c r="N107" s="117">
        <f t="shared" si="21"/>
        <v>0</v>
      </c>
      <c r="O107" s="104">
        <f t="shared" si="22"/>
        <v>0</v>
      </c>
      <c r="P107" s="105"/>
    </row>
    <row r="108" spans="1:16" s="35" customFormat="1" ht="15" hidden="1">
      <c r="A108" s="74"/>
      <c r="B108" s="74"/>
      <c r="C108" s="75"/>
      <c r="D108" s="67"/>
      <c r="E108" s="74">
        <v>15</v>
      </c>
      <c r="F108" s="77" t="s">
        <v>135</v>
      </c>
      <c r="G108" s="72">
        <f t="shared" si="13"/>
        <v>0</v>
      </c>
      <c r="H108" s="72"/>
      <c r="I108" s="120"/>
      <c r="J108" s="72">
        <f t="shared" si="14"/>
        <v>0</v>
      </c>
      <c r="K108" s="72"/>
      <c r="L108" s="120"/>
      <c r="M108" s="117">
        <f t="shared" si="20"/>
        <v>0</v>
      </c>
      <c r="N108" s="117">
        <f t="shared" si="21"/>
        <v>0</v>
      </c>
      <c r="O108" s="104">
        <f t="shared" si="22"/>
        <v>0</v>
      </c>
      <c r="P108" s="105"/>
    </row>
    <row r="109" spans="1:16" s="35" customFormat="1" ht="15" hidden="1">
      <c r="A109" s="74"/>
      <c r="B109" s="74"/>
      <c r="C109" s="75"/>
      <c r="D109" s="67"/>
      <c r="E109" s="74">
        <v>16</v>
      </c>
      <c r="F109" s="77" t="s">
        <v>137</v>
      </c>
      <c r="G109" s="72">
        <f t="shared" si="13"/>
        <v>0</v>
      </c>
      <c r="H109" s="72"/>
      <c r="I109" s="120"/>
      <c r="J109" s="72">
        <f t="shared" si="14"/>
        <v>0</v>
      </c>
      <c r="K109" s="72"/>
      <c r="L109" s="120"/>
      <c r="M109" s="117">
        <f t="shared" si="20"/>
        <v>0</v>
      </c>
      <c r="N109" s="117">
        <f t="shared" si="21"/>
        <v>0</v>
      </c>
      <c r="O109" s="104">
        <f t="shared" si="22"/>
        <v>0</v>
      </c>
      <c r="P109" s="105"/>
    </row>
    <row r="110" spans="1:16" s="35" customFormat="1" ht="15" hidden="1">
      <c r="A110" s="74"/>
      <c r="B110" s="74"/>
      <c r="C110" s="75"/>
      <c r="D110" s="67"/>
      <c r="E110" s="74">
        <v>17</v>
      </c>
      <c r="F110" s="77" t="s">
        <v>151</v>
      </c>
      <c r="G110" s="72">
        <f t="shared" si="13"/>
        <v>0</v>
      </c>
      <c r="H110" s="72"/>
      <c r="I110" s="72"/>
      <c r="J110" s="72">
        <f t="shared" si="14"/>
        <v>0</v>
      </c>
      <c r="K110" s="72"/>
      <c r="L110" s="72"/>
      <c r="M110" s="117">
        <f t="shared" si="20"/>
        <v>0</v>
      </c>
      <c r="N110" s="117">
        <f t="shared" si="21"/>
        <v>0</v>
      </c>
      <c r="O110" s="104">
        <f t="shared" si="22"/>
        <v>0</v>
      </c>
      <c r="P110" s="105"/>
    </row>
    <row r="111" spans="1:16" s="35" customFormat="1" ht="15" hidden="1">
      <c r="A111" s="74"/>
      <c r="B111" s="74"/>
      <c r="C111" s="75"/>
      <c r="D111" s="67"/>
      <c r="E111" s="74">
        <v>18</v>
      </c>
      <c r="F111" s="77" t="s">
        <v>141</v>
      </c>
      <c r="G111" s="72">
        <f t="shared" si="13"/>
        <v>0</v>
      </c>
      <c r="H111" s="72"/>
      <c r="I111" s="72"/>
      <c r="J111" s="72">
        <f t="shared" si="14"/>
        <v>0</v>
      </c>
      <c r="K111" s="72"/>
      <c r="L111" s="72"/>
      <c r="M111" s="117">
        <f t="shared" si="20"/>
        <v>0</v>
      </c>
      <c r="N111" s="117">
        <f t="shared" si="21"/>
        <v>0</v>
      </c>
      <c r="O111" s="104">
        <f t="shared" si="22"/>
        <v>0</v>
      </c>
      <c r="P111" s="105"/>
    </row>
    <row r="112" spans="1:16" s="35" customFormat="1" ht="15" hidden="1">
      <c r="A112" s="74"/>
      <c r="B112" s="74"/>
      <c r="C112" s="75"/>
      <c r="D112" s="67"/>
      <c r="E112" s="74">
        <v>24</v>
      </c>
      <c r="F112" s="77" t="s">
        <v>143</v>
      </c>
      <c r="G112" s="72">
        <f t="shared" si="13"/>
        <v>0</v>
      </c>
      <c r="H112" s="72"/>
      <c r="I112" s="72"/>
      <c r="J112" s="72">
        <f t="shared" si="14"/>
        <v>0</v>
      </c>
      <c r="K112" s="72"/>
      <c r="L112" s="72"/>
      <c r="M112" s="117">
        <f t="shared" si="20"/>
        <v>0</v>
      </c>
      <c r="N112" s="117">
        <f t="shared" si="21"/>
        <v>0</v>
      </c>
      <c r="O112" s="104">
        <f t="shared" si="22"/>
        <v>0</v>
      </c>
      <c r="P112" s="105"/>
    </row>
    <row r="113" spans="1:16" s="35" customFormat="1" ht="15" hidden="1">
      <c r="A113" s="74"/>
      <c r="B113" s="74"/>
      <c r="C113" s="75"/>
      <c r="D113" s="67"/>
      <c r="E113" s="74">
        <v>25</v>
      </c>
      <c r="F113" s="114" t="s">
        <v>145</v>
      </c>
      <c r="G113" s="72">
        <f t="shared" si="13"/>
        <v>0</v>
      </c>
      <c r="H113" s="86"/>
      <c r="I113" s="86"/>
      <c r="J113" s="72">
        <f t="shared" si="14"/>
        <v>0</v>
      </c>
      <c r="K113" s="86"/>
      <c r="L113" s="86"/>
      <c r="M113" s="117">
        <f t="shared" si="20"/>
        <v>0</v>
      </c>
      <c r="N113" s="117">
        <f t="shared" si="21"/>
        <v>0</v>
      </c>
      <c r="O113" s="104">
        <f t="shared" si="22"/>
        <v>0</v>
      </c>
      <c r="P113" s="121"/>
    </row>
    <row r="114" spans="1:16" s="35" customFormat="1" ht="15" hidden="1">
      <c r="A114" s="74"/>
      <c r="B114" s="74"/>
      <c r="C114" s="75"/>
      <c r="D114" s="67"/>
      <c r="E114" s="74">
        <v>26</v>
      </c>
      <c r="F114" s="114" t="s">
        <v>149</v>
      </c>
      <c r="G114" s="72">
        <f t="shared" si="13"/>
        <v>0</v>
      </c>
      <c r="H114" s="86"/>
      <c r="I114" s="86"/>
      <c r="J114" s="72">
        <f t="shared" si="14"/>
        <v>0</v>
      </c>
      <c r="K114" s="86"/>
      <c r="L114" s="86"/>
      <c r="M114" s="117">
        <f t="shared" si="20"/>
        <v>0</v>
      </c>
      <c r="N114" s="117">
        <f t="shared" si="21"/>
        <v>0</v>
      </c>
      <c r="O114" s="104">
        <f t="shared" si="22"/>
        <v>0</v>
      </c>
      <c r="P114" s="121"/>
    </row>
    <row r="115" spans="1:16" s="35" customFormat="1" ht="15" hidden="1">
      <c r="A115" s="74"/>
      <c r="B115" s="74"/>
      <c r="C115" s="75"/>
      <c r="D115" s="67"/>
      <c r="E115" s="74">
        <v>27</v>
      </c>
      <c r="F115" s="114" t="s">
        <v>146</v>
      </c>
      <c r="G115" s="72">
        <f t="shared" si="13"/>
        <v>0</v>
      </c>
      <c r="H115" s="86"/>
      <c r="I115" s="86"/>
      <c r="J115" s="72">
        <f t="shared" si="14"/>
        <v>0</v>
      </c>
      <c r="K115" s="86"/>
      <c r="L115" s="86"/>
      <c r="M115" s="117">
        <f t="shared" si="20"/>
        <v>0</v>
      </c>
      <c r="N115" s="117">
        <f t="shared" si="21"/>
        <v>0</v>
      </c>
      <c r="O115" s="104">
        <f t="shared" si="22"/>
        <v>0</v>
      </c>
      <c r="P115" s="121"/>
    </row>
    <row r="116" spans="1:16" s="35" customFormat="1" ht="15">
      <c r="A116" s="74"/>
      <c r="B116" s="74"/>
      <c r="C116" s="75"/>
      <c r="D116" s="67"/>
      <c r="E116" s="74">
        <v>28</v>
      </c>
      <c r="F116" s="114" t="s">
        <v>128</v>
      </c>
      <c r="G116" s="72">
        <f t="shared" si="13"/>
        <v>5720.28</v>
      </c>
      <c r="H116" s="111">
        <v>5720.28</v>
      </c>
      <c r="I116" s="86"/>
      <c r="J116" s="72">
        <f t="shared" si="14"/>
        <v>5720.28</v>
      </c>
      <c r="K116" s="111">
        <v>5720.28</v>
      </c>
      <c r="L116" s="86"/>
      <c r="M116" s="117">
        <f t="shared" si="20"/>
        <v>0</v>
      </c>
      <c r="N116" s="117">
        <f t="shared" si="21"/>
        <v>0</v>
      </c>
      <c r="O116" s="104">
        <f t="shared" si="22"/>
        <v>0</v>
      </c>
      <c r="P116" s="121"/>
    </row>
    <row r="117" spans="1:16" s="35" customFormat="1" ht="15">
      <c r="A117" s="74"/>
      <c r="B117" s="74"/>
      <c r="C117" s="75"/>
      <c r="D117" s="67"/>
      <c r="E117" s="74">
        <v>29</v>
      </c>
      <c r="F117" s="114" t="s">
        <v>130</v>
      </c>
      <c r="G117" s="72">
        <f t="shared" si="13"/>
        <v>6275.28</v>
      </c>
      <c r="H117" s="111">
        <v>6275.28</v>
      </c>
      <c r="I117" s="86"/>
      <c r="J117" s="72">
        <f t="shared" si="14"/>
        <v>6275.28</v>
      </c>
      <c r="K117" s="111">
        <v>6275.28</v>
      </c>
      <c r="L117" s="86"/>
      <c r="M117" s="117">
        <f t="shared" si="20"/>
        <v>0</v>
      </c>
      <c r="N117" s="117">
        <f t="shared" si="21"/>
        <v>0</v>
      </c>
      <c r="O117" s="104">
        <f t="shared" si="22"/>
        <v>0</v>
      </c>
      <c r="P117" s="121"/>
    </row>
    <row r="118" spans="1:16" s="35" customFormat="1" ht="15" hidden="1">
      <c r="A118" s="74"/>
      <c r="B118" s="74"/>
      <c r="C118" s="75"/>
      <c r="D118" s="67"/>
      <c r="E118" s="74">
        <v>31</v>
      </c>
      <c r="F118" s="114" t="s">
        <v>154</v>
      </c>
      <c r="G118" s="72">
        <f t="shared" si="13"/>
        <v>0</v>
      </c>
      <c r="H118" s="86"/>
      <c r="I118" s="86"/>
      <c r="J118" s="72">
        <f t="shared" si="14"/>
        <v>0</v>
      </c>
      <c r="K118" s="86"/>
      <c r="L118" s="86"/>
      <c r="M118" s="117">
        <f t="shared" si="20"/>
        <v>0</v>
      </c>
      <c r="N118" s="117">
        <f t="shared" si="21"/>
        <v>0</v>
      </c>
      <c r="O118" s="104">
        <f t="shared" si="22"/>
        <v>0</v>
      </c>
      <c r="P118" s="106"/>
    </row>
    <row r="119" spans="1:16" s="35" customFormat="1" ht="15" hidden="1">
      <c r="A119" s="74"/>
      <c r="B119" s="74"/>
      <c r="C119" s="75"/>
      <c r="D119" s="67"/>
      <c r="E119" s="74">
        <v>39</v>
      </c>
      <c r="F119" s="114" t="s">
        <v>132</v>
      </c>
      <c r="G119" s="72">
        <f t="shared" si="13"/>
        <v>0</v>
      </c>
      <c r="H119" s="86"/>
      <c r="I119" s="86"/>
      <c r="J119" s="72">
        <f t="shared" si="14"/>
        <v>0</v>
      </c>
      <c r="K119" s="86"/>
      <c r="L119" s="86"/>
      <c r="M119" s="117">
        <f t="shared" si="20"/>
        <v>0</v>
      </c>
      <c r="N119" s="117">
        <f t="shared" si="21"/>
        <v>0</v>
      </c>
      <c r="O119" s="104">
        <f t="shared" si="22"/>
        <v>0</v>
      </c>
      <c r="P119" s="121"/>
    </row>
    <row r="120" spans="1:16" s="35" customFormat="1" ht="15" hidden="1">
      <c r="A120" s="74"/>
      <c r="B120" s="74"/>
      <c r="C120" s="75"/>
      <c r="D120" s="67"/>
      <c r="E120" s="74">
        <v>40</v>
      </c>
      <c r="F120" s="114" t="s">
        <v>134</v>
      </c>
      <c r="G120" s="72">
        <f t="shared" si="13"/>
        <v>0</v>
      </c>
      <c r="H120" s="86"/>
      <c r="I120" s="86"/>
      <c r="J120" s="72">
        <f t="shared" si="14"/>
        <v>0</v>
      </c>
      <c r="K120" s="86"/>
      <c r="L120" s="86"/>
      <c r="M120" s="117">
        <f t="shared" si="20"/>
        <v>0</v>
      </c>
      <c r="N120" s="117">
        <f t="shared" si="21"/>
        <v>0</v>
      </c>
      <c r="O120" s="104">
        <f t="shared" si="22"/>
        <v>0</v>
      </c>
      <c r="P120" s="121"/>
    </row>
    <row r="121" spans="1:16" s="35" customFormat="1" ht="15">
      <c r="A121" s="74"/>
      <c r="B121" s="74"/>
      <c r="C121" s="75"/>
      <c r="D121" s="67"/>
      <c r="E121" s="74">
        <v>99</v>
      </c>
      <c r="F121" s="114" t="s">
        <v>157</v>
      </c>
      <c r="G121" s="72">
        <f t="shared" si="13"/>
        <v>3000</v>
      </c>
      <c r="H121" s="111">
        <v>3000</v>
      </c>
      <c r="I121" s="86"/>
      <c r="J121" s="72">
        <f t="shared" si="14"/>
        <v>3000</v>
      </c>
      <c r="K121" s="111">
        <v>3000</v>
      </c>
      <c r="L121" s="86"/>
      <c r="M121" s="117">
        <f t="shared" si="20"/>
        <v>0</v>
      </c>
      <c r="N121" s="117">
        <f t="shared" si="21"/>
        <v>0</v>
      </c>
      <c r="O121" s="104">
        <f t="shared" si="22"/>
        <v>0</v>
      </c>
      <c r="P121" s="121"/>
    </row>
    <row r="122" spans="1:16" s="35" customFormat="1" ht="27" hidden="1">
      <c r="A122" s="74"/>
      <c r="B122" s="74">
        <v>99</v>
      </c>
      <c r="C122" s="75" t="s">
        <v>186</v>
      </c>
      <c r="D122" s="67"/>
      <c r="E122" s="76"/>
      <c r="F122" s="115"/>
      <c r="G122" s="72">
        <f t="shared" si="13"/>
        <v>0</v>
      </c>
      <c r="H122" s="86"/>
      <c r="I122" s="86"/>
      <c r="J122" s="72">
        <f t="shared" si="14"/>
        <v>0</v>
      </c>
      <c r="K122" s="86"/>
      <c r="L122" s="86"/>
      <c r="M122" s="117">
        <f t="shared" si="20"/>
        <v>0</v>
      </c>
      <c r="N122" s="117">
        <f t="shared" si="21"/>
        <v>0</v>
      </c>
      <c r="O122" s="104">
        <f t="shared" si="22"/>
        <v>0</v>
      </c>
      <c r="P122" s="121"/>
    </row>
    <row r="123" spans="1:16" s="35" customFormat="1" ht="27" hidden="1">
      <c r="A123" s="82">
        <v>506</v>
      </c>
      <c r="B123" s="74"/>
      <c r="C123" s="68" t="s">
        <v>187</v>
      </c>
      <c r="D123" s="74"/>
      <c r="E123" s="76"/>
      <c r="F123" s="114"/>
      <c r="G123" s="72">
        <f t="shared" si="13"/>
        <v>0</v>
      </c>
      <c r="H123" s="86">
        <f aca="true" t="shared" si="23" ref="H123:L123">SUM(H124:H125)</f>
        <v>0</v>
      </c>
      <c r="I123" s="86">
        <f t="shared" si="23"/>
        <v>0</v>
      </c>
      <c r="J123" s="72">
        <f t="shared" si="14"/>
        <v>0</v>
      </c>
      <c r="K123" s="86">
        <f t="shared" si="23"/>
        <v>0</v>
      </c>
      <c r="L123" s="86">
        <f t="shared" si="23"/>
        <v>0</v>
      </c>
      <c r="M123" s="117">
        <f t="shared" si="20"/>
        <v>0</v>
      </c>
      <c r="N123" s="117">
        <f t="shared" si="21"/>
        <v>0</v>
      </c>
      <c r="O123" s="104">
        <f t="shared" si="22"/>
        <v>0</v>
      </c>
      <c r="P123" s="121"/>
    </row>
    <row r="124" spans="1:16" s="35" customFormat="1" ht="27" hidden="1">
      <c r="A124" s="74"/>
      <c r="B124" s="224" t="s">
        <v>85</v>
      </c>
      <c r="C124" s="75" t="s">
        <v>188</v>
      </c>
      <c r="D124" s="67">
        <v>310</v>
      </c>
      <c r="E124" s="76"/>
      <c r="F124" s="116" t="s">
        <v>189</v>
      </c>
      <c r="G124" s="72">
        <f t="shared" si="13"/>
        <v>0</v>
      </c>
      <c r="H124" s="86"/>
      <c r="I124" s="86"/>
      <c r="J124" s="72">
        <f t="shared" si="14"/>
        <v>0</v>
      </c>
      <c r="K124" s="86"/>
      <c r="L124" s="86"/>
      <c r="M124" s="117">
        <f t="shared" si="20"/>
        <v>0</v>
      </c>
      <c r="N124" s="117">
        <f t="shared" si="21"/>
        <v>0</v>
      </c>
      <c r="O124" s="104">
        <f t="shared" si="22"/>
        <v>0</v>
      </c>
      <c r="P124" s="121"/>
    </row>
    <row r="125" spans="1:16" s="35" customFormat="1" ht="27" hidden="1">
      <c r="A125" s="74"/>
      <c r="B125" s="224" t="s">
        <v>88</v>
      </c>
      <c r="C125" s="75" t="s">
        <v>190</v>
      </c>
      <c r="D125" s="67">
        <v>309</v>
      </c>
      <c r="E125" s="76"/>
      <c r="F125" s="116" t="s">
        <v>180</v>
      </c>
      <c r="G125" s="72">
        <f t="shared" si="13"/>
        <v>0</v>
      </c>
      <c r="H125" s="86"/>
      <c r="I125" s="86"/>
      <c r="J125" s="72">
        <f t="shared" si="14"/>
        <v>0</v>
      </c>
      <c r="K125" s="86"/>
      <c r="L125" s="86"/>
      <c r="M125" s="117">
        <f t="shared" si="20"/>
        <v>0</v>
      </c>
      <c r="N125" s="117">
        <f t="shared" si="21"/>
        <v>0</v>
      </c>
      <c r="O125" s="104">
        <f t="shared" si="22"/>
        <v>0</v>
      </c>
      <c r="P125" s="121"/>
    </row>
    <row r="126" spans="1:16" s="35" customFormat="1" ht="15" hidden="1">
      <c r="A126" s="67">
        <v>507</v>
      </c>
      <c r="B126" s="67"/>
      <c r="C126" s="68" t="s">
        <v>191</v>
      </c>
      <c r="D126" s="67">
        <v>312</v>
      </c>
      <c r="E126" s="69"/>
      <c r="F126" s="116" t="s">
        <v>191</v>
      </c>
      <c r="G126" s="72">
        <f t="shared" si="13"/>
        <v>0</v>
      </c>
      <c r="H126" s="86">
        <f>SUM(H127:H129)</f>
        <v>0</v>
      </c>
      <c r="I126" s="86">
        <f aca="true" t="shared" si="24" ref="H126:L126">SUM(I127:I129)</f>
        <v>0</v>
      </c>
      <c r="J126" s="72">
        <f t="shared" si="14"/>
        <v>0</v>
      </c>
      <c r="K126" s="86">
        <f t="shared" si="24"/>
        <v>0</v>
      </c>
      <c r="L126" s="86">
        <f t="shared" si="24"/>
        <v>0</v>
      </c>
      <c r="M126" s="117">
        <f t="shared" si="20"/>
        <v>0</v>
      </c>
      <c r="N126" s="117">
        <f t="shared" si="21"/>
        <v>0</v>
      </c>
      <c r="O126" s="104">
        <f t="shared" si="22"/>
        <v>0</v>
      </c>
      <c r="P126" s="121"/>
    </row>
    <row r="127" spans="1:16" s="35" customFormat="1" ht="15" hidden="1">
      <c r="A127" s="67"/>
      <c r="B127" s="74" t="s">
        <v>85</v>
      </c>
      <c r="C127" s="75" t="s">
        <v>192</v>
      </c>
      <c r="D127" s="67"/>
      <c r="E127" s="74" t="s">
        <v>116</v>
      </c>
      <c r="F127" s="114" t="s">
        <v>192</v>
      </c>
      <c r="G127" s="72">
        <f t="shared" si="13"/>
        <v>0</v>
      </c>
      <c r="H127" s="86"/>
      <c r="I127" s="86"/>
      <c r="J127" s="72">
        <f t="shared" si="14"/>
        <v>0</v>
      </c>
      <c r="K127" s="86"/>
      <c r="L127" s="86"/>
      <c r="M127" s="117">
        <f t="shared" si="20"/>
        <v>0</v>
      </c>
      <c r="N127" s="117">
        <f t="shared" si="21"/>
        <v>0</v>
      </c>
      <c r="O127" s="104">
        <f t="shared" si="22"/>
        <v>0</v>
      </c>
      <c r="P127" s="121"/>
    </row>
    <row r="128" spans="1:16" s="35" customFormat="1" ht="15" hidden="1">
      <c r="A128" s="67"/>
      <c r="B128" s="74" t="s">
        <v>88</v>
      </c>
      <c r="C128" s="75" t="s">
        <v>193</v>
      </c>
      <c r="D128" s="67"/>
      <c r="E128" s="74" t="s">
        <v>118</v>
      </c>
      <c r="F128" s="114" t="s">
        <v>193</v>
      </c>
      <c r="G128" s="72">
        <f t="shared" si="13"/>
        <v>0</v>
      </c>
      <c r="H128" s="86"/>
      <c r="I128" s="86"/>
      <c r="J128" s="72">
        <f t="shared" si="14"/>
        <v>0</v>
      </c>
      <c r="K128" s="86"/>
      <c r="L128" s="86"/>
      <c r="M128" s="117">
        <f t="shared" si="20"/>
        <v>0</v>
      </c>
      <c r="N128" s="117">
        <f t="shared" si="21"/>
        <v>0</v>
      </c>
      <c r="O128" s="104">
        <f t="shared" si="22"/>
        <v>0</v>
      </c>
      <c r="P128" s="121"/>
    </row>
    <row r="129" spans="1:16" s="35" customFormat="1" ht="27" hidden="1">
      <c r="A129" s="67"/>
      <c r="B129" s="74">
        <v>99</v>
      </c>
      <c r="C129" s="75" t="s">
        <v>194</v>
      </c>
      <c r="D129" s="67"/>
      <c r="E129" s="76">
        <v>99</v>
      </c>
      <c r="F129" s="114" t="s">
        <v>194</v>
      </c>
      <c r="G129" s="72">
        <f t="shared" si="13"/>
        <v>0</v>
      </c>
      <c r="H129" s="86"/>
      <c r="I129" s="86"/>
      <c r="J129" s="72">
        <f t="shared" si="14"/>
        <v>0</v>
      </c>
      <c r="K129" s="86"/>
      <c r="L129" s="86"/>
      <c r="M129" s="117">
        <f t="shared" si="20"/>
        <v>0</v>
      </c>
      <c r="N129" s="117">
        <f t="shared" si="21"/>
        <v>0</v>
      </c>
      <c r="O129" s="104">
        <f t="shared" si="22"/>
        <v>0</v>
      </c>
      <c r="P129" s="121"/>
    </row>
    <row r="130" spans="1:16" s="35" customFormat="1" ht="27" hidden="1">
      <c r="A130" s="67">
        <v>508</v>
      </c>
      <c r="B130" s="67"/>
      <c r="C130" s="68" t="s">
        <v>195</v>
      </c>
      <c r="D130" s="67"/>
      <c r="E130" s="67"/>
      <c r="F130" s="116"/>
      <c r="G130" s="72">
        <f t="shared" si="13"/>
        <v>0</v>
      </c>
      <c r="H130" s="86">
        <f aca="true" t="shared" si="25" ref="H130:L130">SUM(H131:H133)</f>
        <v>0</v>
      </c>
      <c r="I130" s="86">
        <f t="shared" si="25"/>
        <v>0</v>
      </c>
      <c r="J130" s="72">
        <f t="shared" si="14"/>
        <v>0</v>
      </c>
      <c r="K130" s="86">
        <f t="shared" si="25"/>
        <v>0</v>
      </c>
      <c r="L130" s="86">
        <f t="shared" si="25"/>
        <v>0</v>
      </c>
      <c r="M130" s="117">
        <f t="shared" si="20"/>
        <v>0</v>
      </c>
      <c r="N130" s="117">
        <f t="shared" si="21"/>
        <v>0</v>
      </c>
      <c r="O130" s="104">
        <f t="shared" si="22"/>
        <v>0</v>
      </c>
      <c r="P130" s="121"/>
    </row>
    <row r="131" spans="1:16" s="35" customFormat="1" ht="15" hidden="1">
      <c r="A131" s="67"/>
      <c r="B131" s="74" t="s">
        <v>85</v>
      </c>
      <c r="C131" s="75" t="s">
        <v>196</v>
      </c>
      <c r="D131" s="67">
        <v>312</v>
      </c>
      <c r="E131" s="74" t="s">
        <v>85</v>
      </c>
      <c r="F131" s="114" t="s">
        <v>197</v>
      </c>
      <c r="G131" s="72">
        <f t="shared" si="13"/>
        <v>0</v>
      </c>
      <c r="H131" s="86"/>
      <c r="I131" s="86"/>
      <c r="J131" s="72">
        <f t="shared" si="14"/>
        <v>0</v>
      </c>
      <c r="K131" s="86"/>
      <c r="L131" s="86"/>
      <c r="M131" s="117">
        <f t="shared" si="20"/>
        <v>0</v>
      </c>
      <c r="N131" s="117">
        <f t="shared" si="21"/>
        <v>0</v>
      </c>
      <c r="O131" s="104">
        <f t="shared" si="22"/>
        <v>0</v>
      </c>
      <c r="P131" s="121"/>
    </row>
    <row r="132" spans="1:16" s="35" customFormat="1" ht="27" hidden="1">
      <c r="A132" s="67"/>
      <c r="B132" s="74"/>
      <c r="C132" s="75"/>
      <c r="D132" s="67"/>
      <c r="E132" s="76" t="s">
        <v>90</v>
      </c>
      <c r="F132" s="114" t="s">
        <v>198</v>
      </c>
      <c r="G132" s="72">
        <f t="shared" si="13"/>
        <v>0</v>
      </c>
      <c r="H132" s="86"/>
      <c r="I132" s="86"/>
      <c r="J132" s="72">
        <f t="shared" si="14"/>
        <v>0</v>
      </c>
      <c r="K132" s="86"/>
      <c r="L132" s="86"/>
      <c r="M132" s="117">
        <f t="shared" si="20"/>
        <v>0</v>
      </c>
      <c r="N132" s="117">
        <f t="shared" si="21"/>
        <v>0</v>
      </c>
      <c r="O132" s="104">
        <f t="shared" si="22"/>
        <v>0</v>
      </c>
      <c r="P132" s="121"/>
    </row>
    <row r="133" spans="1:16" s="35" customFormat="1" ht="40.5" hidden="1">
      <c r="A133" s="67"/>
      <c r="B133" s="74" t="s">
        <v>88</v>
      </c>
      <c r="C133" s="75" t="s">
        <v>199</v>
      </c>
      <c r="D133" s="67">
        <v>311</v>
      </c>
      <c r="E133" s="67"/>
      <c r="F133" s="116" t="s">
        <v>200</v>
      </c>
      <c r="G133" s="72">
        <f t="shared" si="13"/>
        <v>0</v>
      </c>
      <c r="H133" s="86"/>
      <c r="I133" s="86"/>
      <c r="J133" s="72">
        <f t="shared" si="14"/>
        <v>0</v>
      </c>
      <c r="K133" s="86"/>
      <c r="L133" s="86"/>
      <c r="M133" s="117">
        <f t="shared" si="20"/>
        <v>0</v>
      </c>
      <c r="N133" s="117">
        <f t="shared" si="21"/>
        <v>0</v>
      </c>
      <c r="O133" s="104">
        <f t="shared" si="22"/>
        <v>0</v>
      </c>
      <c r="P133" s="121"/>
    </row>
    <row r="134" spans="1:16" s="35" customFormat="1" ht="27">
      <c r="A134" s="67">
        <v>509</v>
      </c>
      <c r="B134" s="67"/>
      <c r="C134" s="68" t="s">
        <v>201</v>
      </c>
      <c r="D134" s="67">
        <v>303</v>
      </c>
      <c r="E134" s="69"/>
      <c r="F134" s="116" t="s">
        <v>201</v>
      </c>
      <c r="G134" s="72">
        <f t="shared" si="13"/>
        <v>66252</v>
      </c>
      <c r="H134" s="86">
        <f aca="true" t="shared" si="26" ref="H134:L134">SUM(H135:H145)</f>
        <v>66252</v>
      </c>
      <c r="I134" s="86">
        <f t="shared" si="26"/>
        <v>0</v>
      </c>
      <c r="J134" s="72">
        <f t="shared" si="14"/>
        <v>80652</v>
      </c>
      <c r="K134" s="86">
        <f t="shared" si="26"/>
        <v>80652</v>
      </c>
      <c r="L134" s="86">
        <f t="shared" si="26"/>
        <v>0</v>
      </c>
      <c r="M134" s="117">
        <f t="shared" si="20"/>
        <v>14400</v>
      </c>
      <c r="N134" s="117">
        <f t="shared" si="21"/>
        <v>14400</v>
      </c>
      <c r="O134" s="104">
        <f t="shared" si="22"/>
        <v>0</v>
      </c>
      <c r="P134" s="121"/>
    </row>
    <row r="135" spans="1:16" s="35" customFormat="1" ht="15" hidden="1">
      <c r="A135" s="67"/>
      <c r="B135" s="76" t="s">
        <v>85</v>
      </c>
      <c r="C135" s="75" t="s">
        <v>202</v>
      </c>
      <c r="D135" s="74"/>
      <c r="E135" s="76" t="s">
        <v>116</v>
      </c>
      <c r="F135" s="114" t="s">
        <v>203</v>
      </c>
      <c r="G135" s="72">
        <f t="shared" si="13"/>
        <v>0</v>
      </c>
      <c r="H135" s="86"/>
      <c r="I135" s="86"/>
      <c r="J135" s="72">
        <f t="shared" si="14"/>
        <v>0</v>
      </c>
      <c r="K135" s="86"/>
      <c r="L135" s="86"/>
      <c r="M135" s="117">
        <f t="shared" si="20"/>
        <v>0</v>
      </c>
      <c r="N135" s="117">
        <f t="shared" si="21"/>
        <v>0</v>
      </c>
      <c r="O135" s="104">
        <f t="shared" si="22"/>
        <v>0</v>
      </c>
      <c r="P135" s="121"/>
    </row>
    <row r="136" spans="1:16" s="35" customFormat="1" ht="15" hidden="1">
      <c r="A136" s="67"/>
      <c r="B136" s="76"/>
      <c r="C136" s="75"/>
      <c r="D136" s="74"/>
      <c r="E136" s="76" t="s">
        <v>118</v>
      </c>
      <c r="F136" s="114" t="s">
        <v>204</v>
      </c>
      <c r="G136" s="72">
        <f aca="true" t="shared" si="27" ref="G136:G160">H136+I136</f>
        <v>0</v>
      </c>
      <c r="H136" s="86"/>
      <c r="I136" s="86"/>
      <c r="J136" s="72">
        <f aca="true" t="shared" si="28" ref="J136:J158">K136+L136</f>
        <v>0</v>
      </c>
      <c r="K136" s="86"/>
      <c r="L136" s="86"/>
      <c r="M136" s="117">
        <f aca="true" t="shared" si="29" ref="M136:M160">J136-G136</f>
        <v>0</v>
      </c>
      <c r="N136" s="117">
        <f aca="true" t="shared" si="30" ref="N136:N160">K136-H136</f>
        <v>0</v>
      </c>
      <c r="O136" s="104">
        <f aca="true" t="shared" si="31" ref="O136:O160">L136-I136</f>
        <v>0</v>
      </c>
      <c r="P136" s="121"/>
    </row>
    <row r="137" spans="1:16" s="35" customFormat="1" ht="15" hidden="1">
      <c r="A137" s="67"/>
      <c r="B137" s="76"/>
      <c r="C137" s="75"/>
      <c r="D137" s="74"/>
      <c r="E137" s="76" t="s">
        <v>106</v>
      </c>
      <c r="F137" s="114" t="s">
        <v>205</v>
      </c>
      <c r="G137" s="72">
        <f t="shared" si="27"/>
        <v>0</v>
      </c>
      <c r="H137" s="86"/>
      <c r="I137" s="86"/>
      <c r="J137" s="72">
        <f t="shared" si="28"/>
        <v>0</v>
      </c>
      <c r="K137" s="86"/>
      <c r="L137" s="86"/>
      <c r="M137" s="117">
        <f t="shared" si="29"/>
        <v>0</v>
      </c>
      <c r="N137" s="117">
        <f t="shared" si="30"/>
        <v>0</v>
      </c>
      <c r="O137" s="104">
        <f t="shared" si="31"/>
        <v>0</v>
      </c>
      <c r="P137" s="121"/>
    </row>
    <row r="138" spans="1:16" s="35" customFormat="1" ht="15" hidden="1">
      <c r="A138" s="67"/>
      <c r="B138" s="76"/>
      <c r="C138" s="75"/>
      <c r="D138" s="74"/>
      <c r="E138" s="76" t="s">
        <v>121</v>
      </c>
      <c r="F138" s="114" t="s">
        <v>206</v>
      </c>
      <c r="G138" s="72">
        <f t="shared" si="27"/>
        <v>0</v>
      </c>
      <c r="H138" s="86"/>
      <c r="I138" s="86"/>
      <c r="J138" s="72">
        <f t="shared" si="28"/>
        <v>0</v>
      </c>
      <c r="K138" s="86"/>
      <c r="L138" s="86"/>
      <c r="M138" s="117">
        <f t="shared" si="29"/>
        <v>0</v>
      </c>
      <c r="N138" s="117">
        <f t="shared" si="30"/>
        <v>0</v>
      </c>
      <c r="O138" s="104">
        <f t="shared" si="31"/>
        <v>0</v>
      </c>
      <c r="P138" s="121"/>
    </row>
    <row r="139" spans="1:16" s="35" customFormat="1" ht="15" hidden="1">
      <c r="A139" s="67"/>
      <c r="B139" s="76"/>
      <c r="C139" s="75"/>
      <c r="D139" s="74"/>
      <c r="E139" s="76" t="s">
        <v>95</v>
      </c>
      <c r="F139" s="114" t="s">
        <v>207</v>
      </c>
      <c r="G139" s="72">
        <f t="shared" si="27"/>
        <v>0</v>
      </c>
      <c r="H139" s="86"/>
      <c r="I139" s="86"/>
      <c r="J139" s="72">
        <f t="shared" si="28"/>
        <v>0</v>
      </c>
      <c r="K139" s="86"/>
      <c r="L139" s="86"/>
      <c r="M139" s="117">
        <f t="shared" si="29"/>
        <v>0</v>
      </c>
      <c r="N139" s="117">
        <f t="shared" si="30"/>
        <v>0</v>
      </c>
      <c r="O139" s="104">
        <f t="shared" si="31"/>
        <v>0</v>
      </c>
      <c r="P139" s="121"/>
    </row>
    <row r="140" spans="1:16" s="35" customFormat="1" ht="15" hidden="1">
      <c r="A140" s="67"/>
      <c r="B140" s="76" t="s">
        <v>88</v>
      </c>
      <c r="C140" s="75" t="s">
        <v>208</v>
      </c>
      <c r="D140" s="74"/>
      <c r="E140" s="76" t="s">
        <v>93</v>
      </c>
      <c r="F140" s="114" t="s">
        <v>208</v>
      </c>
      <c r="G140" s="72">
        <f t="shared" si="27"/>
        <v>0</v>
      </c>
      <c r="H140" s="86"/>
      <c r="I140" s="86"/>
      <c r="J140" s="72">
        <f t="shared" si="28"/>
        <v>0</v>
      </c>
      <c r="K140" s="86"/>
      <c r="L140" s="86"/>
      <c r="M140" s="117">
        <f t="shared" si="29"/>
        <v>0</v>
      </c>
      <c r="N140" s="117">
        <f t="shared" si="30"/>
        <v>0</v>
      </c>
      <c r="O140" s="104">
        <f t="shared" si="31"/>
        <v>0</v>
      </c>
      <c r="P140" s="121"/>
    </row>
    <row r="141" spans="1:16" s="35" customFormat="1" ht="27" hidden="1">
      <c r="A141" s="67"/>
      <c r="B141" s="76" t="s">
        <v>90</v>
      </c>
      <c r="C141" s="75" t="s">
        <v>209</v>
      </c>
      <c r="D141" s="74"/>
      <c r="E141" s="76" t="s">
        <v>97</v>
      </c>
      <c r="F141" s="114" t="s">
        <v>209</v>
      </c>
      <c r="G141" s="72">
        <f t="shared" si="27"/>
        <v>0</v>
      </c>
      <c r="H141" s="86"/>
      <c r="I141" s="86"/>
      <c r="J141" s="72">
        <f t="shared" si="28"/>
        <v>0</v>
      </c>
      <c r="K141" s="86"/>
      <c r="L141" s="86"/>
      <c r="M141" s="117">
        <f t="shared" si="29"/>
        <v>0</v>
      </c>
      <c r="N141" s="117">
        <f t="shared" si="30"/>
        <v>0</v>
      </c>
      <c r="O141" s="104">
        <f t="shared" si="31"/>
        <v>0</v>
      </c>
      <c r="P141" s="121"/>
    </row>
    <row r="142" spans="1:16" s="35" customFormat="1" ht="15" hidden="1">
      <c r="A142" s="67"/>
      <c r="B142" s="76" t="s">
        <v>118</v>
      </c>
      <c r="C142" s="75" t="s">
        <v>210</v>
      </c>
      <c r="D142" s="74"/>
      <c r="E142" s="76" t="s">
        <v>85</v>
      </c>
      <c r="F142" s="114" t="s">
        <v>211</v>
      </c>
      <c r="G142" s="72">
        <f t="shared" si="27"/>
        <v>0</v>
      </c>
      <c r="H142" s="72"/>
      <c r="I142" s="86"/>
      <c r="J142" s="72">
        <f t="shared" si="28"/>
        <v>0</v>
      </c>
      <c r="K142" s="72"/>
      <c r="L142" s="86"/>
      <c r="M142" s="117">
        <f t="shared" si="29"/>
        <v>0</v>
      </c>
      <c r="N142" s="117">
        <f t="shared" si="30"/>
        <v>0</v>
      </c>
      <c r="O142" s="104">
        <f t="shared" si="31"/>
        <v>0</v>
      </c>
      <c r="P142" s="106"/>
    </row>
    <row r="143" spans="1:16" s="35" customFormat="1" ht="15">
      <c r="A143" s="67"/>
      <c r="B143" s="76"/>
      <c r="C143" s="75"/>
      <c r="D143" s="74"/>
      <c r="E143" s="76" t="s">
        <v>88</v>
      </c>
      <c r="F143" s="114" t="s">
        <v>212</v>
      </c>
      <c r="G143" s="72">
        <f t="shared" si="27"/>
        <v>66252</v>
      </c>
      <c r="H143" s="111">
        <v>66252</v>
      </c>
      <c r="I143" s="86"/>
      <c r="J143" s="72">
        <f t="shared" si="28"/>
        <v>80652</v>
      </c>
      <c r="K143" s="86">
        <v>80652</v>
      </c>
      <c r="L143" s="86"/>
      <c r="M143" s="117">
        <f t="shared" si="29"/>
        <v>14400</v>
      </c>
      <c r="N143" s="117">
        <f t="shared" si="30"/>
        <v>14400</v>
      </c>
      <c r="O143" s="104">
        <f t="shared" si="31"/>
        <v>0</v>
      </c>
      <c r="P143" s="106"/>
    </row>
    <row r="144" spans="1:16" s="35" customFormat="1" ht="15.75" hidden="1">
      <c r="A144" s="67"/>
      <c r="B144" s="76"/>
      <c r="C144" s="75"/>
      <c r="D144" s="74"/>
      <c r="E144" s="76" t="s">
        <v>90</v>
      </c>
      <c r="F144" s="114" t="s">
        <v>213</v>
      </c>
      <c r="G144" s="71">
        <f t="shared" si="27"/>
        <v>0</v>
      </c>
      <c r="H144" s="86"/>
      <c r="I144" s="135"/>
      <c r="J144" s="71">
        <f t="shared" si="28"/>
        <v>0</v>
      </c>
      <c r="K144" s="86"/>
      <c r="L144" s="135"/>
      <c r="M144" s="136">
        <f t="shared" si="29"/>
        <v>0</v>
      </c>
      <c r="N144" s="137">
        <f t="shared" si="30"/>
        <v>0</v>
      </c>
      <c r="O144" s="138">
        <f t="shared" si="31"/>
        <v>0</v>
      </c>
      <c r="P144" s="121"/>
    </row>
    <row r="145" spans="1:16" s="35" customFormat="1" ht="40.5" hidden="1">
      <c r="A145" s="67"/>
      <c r="B145" s="74">
        <v>99</v>
      </c>
      <c r="C145" s="75" t="s">
        <v>214</v>
      </c>
      <c r="D145" s="74"/>
      <c r="E145" s="76" t="s">
        <v>110</v>
      </c>
      <c r="F145" s="114" t="s">
        <v>214</v>
      </c>
      <c r="G145" s="71">
        <f t="shared" si="27"/>
        <v>0</v>
      </c>
      <c r="H145" s="86"/>
      <c r="I145" s="135"/>
      <c r="J145" s="71">
        <f t="shared" si="28"/>
        <v>0</v>
      </c>
      <c r="K145" s="86"/>
      <c r="L145" s="135"/>
      <c r="M145" s="136">
        <f t="shared" si="29"/>
        <v>0</v>
      </c>
      <c r="N145" s="137">
        <f t="shared" si="30"/>
        <v>0</v>
      </c>
      <c r="O145" s="138">
        <f t="shared" si="31"/>
        <v>0</v>
      </c>
      <c r="P145" s="121"/>
    </row>
    <row r="146" spans="1:16" s="35" customFormat="1" ht="27" hidden="1">
      <c r="A146" s="66">
        <v>510</v>
      </c>
      <c r="B146" s="74"/>
      <c r="C146" s="68" t="s">
        <v>215</v>
      </c>
      <c r="D146" s="67">
        <v>313</v>
      </c>
      <c r="E146" s="74"/>
      <c r="F146" s="116" t="s">
        <v>215</v>
      </c>
      <c r="G146" s="71">
        <f t="shared" si="27"/>
        <v>0</v>
      </c>
      <c r="H146" s="86">
        <f aca="true" t="shared" si="32" ref="H146:L146">SUM(H147:H148)</f>
        <v>0</v>
      </c>
      <c r="I146" s="135">
        <f t="shared" si="32"/>
        <v>0</v>
      </c>
      <c r="J146" s="71">
        <f t="shared" si="28"/>
        <v>0</v>
      </c>
      <c r="K146" s="86">
        <f t="shared" si="32"/>
        <v>0</v>
      </c>
      <c r="L146" s="135">
        <f t="shared" si="32"/>
        <v>0</v>
      </c>
      <c r="M146" s="136">
        <f t="shared" si="29"/>
        <v>0</v>
      </c>
      <c r="N146" s="137">
        <f t="shared" si="30"/>
        <v>0</v>
      </c>
      <c r="O146" s="138">
        <f t="shared" si="31"/>
        <v>0</v>
      </c>
      <c r="P146" s="121"/>
    </row>
    <row r="147" spans="1:16" s="35" customFormat="1" ht="27" hidden="1">
      <c r="A147" s="73"/>
      <c r="B147" s="74" t="s">
        <v>88</v>
      </c>
      <c r="C147" s="75" t="s">
        <v>216</v>
      </c>
      <c r="D147" s="74"/>
      <c r="E147" s="74" t="s">
        <v>88</v>
      </c>
      <c r="F147" s="114" t="s">
        <v>216</v>
      </c>
      <c r="G147" s="71">
        <f t="shared" si="27"/>
        <v>0</v>
      </c>
      <c r="H147" s="86"/>
      <c r="I147" s="135"/>
      <c r="J147" s="71">
        <f t="shared" si="28"/>
        <v>0</v>
      </c>
      <c r="K147" s="86"/>
      <c r="L147" s="135"/>
      <c r="M147" s="136">
        <f t="shared" si="29"/>
        <v>0</v>
      </c>
      <c r="N147" s="137">
        <f t="shared" si="30"/>
        <v>0</v>
      </c>
      <c r="O147" s="138">
        <f t="shared" si="31"/>
        <v>0</v>
      </c>
      <c r="P147" s="121"/>
    </row>
    <row r="148" spans="1:16" s="35" customFormat="1" ht="27" hidden="1">
      <c r="A148" s="73"/>
      <c r="B148" s="74" t="s">
        <v>90</v>
      </c>
      <c r="C148" s="75" t="s">
        <v>217</v>
      </c>
      <c r="D148" s="74"/>
      <c r="E148" s="74" t="s">
        <v>90</v>
      </c>
      <c r="F148" s="114" t="s">
        <v>217</v>
      </c>
      <c r="G148" s="71">
        <f t="shared" si="27"/>
        <v>0</v>
      </c>
      <c r="H148" s="86"/>
      <c r="I148" s="135"/>
      <c r="J148" s="71">
        <f t="shared" si="28"/>
        <v>0</v>
      </c>
      <c r="K148" s="86"/>
      <c r="L148" s="135"/>
      <c r="M148" s="136">
        <f t="shared" si="29"/>
        <v>0</v>
      </c>
      <c r="N148" s="137">
        <f t="shared" si="30"/>
        <v>0</v>
      </c>
      <c r="O148" s="138">
        <f t="shared" si="31"/>
        <v>0</v>
      </c>
      <c r="P148" s="121"/>
    </row>
    <row r="149" spans="1:16" s="35" customFormat="1" ht="27" hidden="1">
      <c r="A149" s="66">
        <v>511</v>
      </c>
      <c r="B149" s="67"/>
      <c r="C149" s="68" t="s">
        <v>218</v>
      </c>
      <c r="D149" s="67">
        <v>307</v>
      </c>
      <c r="E149" s="69"/>
      <c r="F149" s="116" t="s">
        <v>218</v>
      </c>
      <c r="G149" s="71">
        <f t="shared" si="27"/>
        <v>0</v>
      </c>
      <c r="H149" s="86">
        <f>SUM(H150:H153)</f>
        <v>0</v>
      </c>
      <c r="I149" s="135">
        <f aca="true" t="shared" si="33" ref="H149:L149">SUM(I150:I153)</f>
        <v>0</v>
      </c>
      <c r="J149" s="71">
        <f t="shared" si="28"/>
        <v>0</v>
      </c>
      <c r="K149" s="86">
        <f t="shared" si="33"/>
        <v>0</v>
      </c>
      <c r="L149" s="135">
        <f t="shared" si="33"/>
        <v>0</v>
      </c>
      <c r="M149" s="136">
        <f t="shared" si="29"/>
        <v>0</v>
      </c>
      <c r="N149" s="137">
        <f t="shared" si="30"/>
        <v>0</v>
      </c>
      <c r="O149" s="138">
        <f t="shared" si="31"/>
        <v>0</v>
      </c>
      <c r="P149" s="121"/>
    </row>
    <row r="150" spans="1:16" s="35" customFormat="1" ht="27" hidden="1">
      <c r="A150" s="73"/>
      <c r="B150" s="74" t="s">
        <v>85</v>
      </c>
      <c r="C150" s="75" t="s">
        <v>219</v>
      </c>
      <c r="D150" s="74"/>
      <c r="E150" s="76" t="s">
        <v>85</v>
      </c>
      <c r="F150" s="114" t="s">
        <v>219</v>
      </c>
      <c r="G150" s="71">
        <f t="shared" si="27"/>
        <v>0</v>
      </c>
      <c r="H150" s="86"/>
      <c r="I150" s="135"/>
      <c r="J150" s="71">
        <f t="shared" si="28"/>
        <v>0</v>
      </c>
      <c r="K150" s="86"/>
      <c r="L150" s="135"/>
      <c r="M150" s="136">
        <f t="shared" si="29"/>
        <v>0</v>
      </c>
      <c r="N150" s="137">
        <f t="shared" si="30"/>
        <v>0</v>
      </c>
      <c r="O150" s="138">
        <f t="shared" si="31"/>
        <v>0</v>
      </c>
      <c r="P150" s="121"/>
    </row>
    <row r="151" spans="1:16" s="35" customFormat="1" ht="27" hidden="1">
      <c r="A151" s="73"/>
      <c r="B151" s="74" t="s">
        <v>88</v>
      </c>
      <c r="C151" s="75" t="s">
        <v>220</v>
      </c>
      <c r="D151" s="74"/>
      <c r="E151" s="76" t="s">
        <v>88</v>
      </c>
      <c r="F151" s="114" t="s">
        <v>220</v>
      </c>
      <c r="G151" s="71">
        <f t="shared" si="27"/>
        <v>0</v>
      </c>
      <c r="H151" s="86"/>
      <c r="I151" s="135"/>
      <c r="J151" s="71">
        <f t="shared" si="28"/>
        <v>0</v>
      </c>
      <c r="K151" s="86"/>
      <c r="L151" s="135"/>
      <c r="M151" s="136">
        <f t="shared" si="29"/>
        <v>0</v>
      </c>
      <c r="N151" s="137">
        <f t="shared" si="30"/>
        <v>0</v>
      </c>
      <c r="O151" s="138">
        <f t="shared" si="31"/>
        <v>0</v>
      </c>
      <c r="P151" s="121"/>
    </row>
    <row r="152" spans="1:16" s="35" customFormat="1" ht="27" hidden="1">
      <c r="A152" s="73"/>
      <c r="B152" s="74" t="s">
        <v>90</v>
      </c>
      <c r="C152" s="75" t="s">
        <v>221</v>
      </c>
      <c r="D152" s="74"/>
      <c r="E152" s="74" t="s">
        <v>90</v>
      </c>
      <c r="F152" s="114" t="s">
        <v>221</v>
      </c>
      <c r="G152" s="71">
        <f t="shared" si="27"/>
        <v>0</v>
      </c>
      <c r="H152" s="86"/>
      <c r="I152" s="135"/>
      <c r="J152" s="71">
        <f t="shared" si="28"/>
        <v>0</v>
      </c>
      <c r="K152" s="86"/>
      <c r="L152" s="135"/>
      <c r="M152" s="136">
        <f t="shared" si="29"/>
        <v>0</v>
      </c>
      <c r="N152" s="137">
        <f t="shared" si="30"/>
        <v>0</v>
      </c>
      <c r="O152" s="138">
        <f t="shared" si="31"/>
        <v>0</v>
      </c>
      <c r="P152" s="121"/>
    </row>
    <row r="153" spans="1:16" s="35" customFormat="1" ht="27" hidden="1">
      <c r="A153" s="73"/>
      <c r="B153" s="74" t="s">
        <v>116</v>
      </c>
      <c r="C153" s="75" t="s">
        <v>222</v>
      </c>
      <c r="D153" s="74"/>
      <c r="E153" s="74" t="s">
        <v>116</v>
      </c>
      <c r="F153" s="114" t="s">
        <v>222</v>
      </c>
      <c r="G153" s="71">
        <f t="shared" si="27"/>
        <v>0</v>
      </c>
      <c r="H153" s="86"/>
      <c r="I153" s="135"/>
      <c r="J153" s="71">
        <f t="shared" si="28"/>
        <v>0</v>
      </c>
      <c r="K153" s="86"/>
      <c r="L153" s="135"/>
      <c r="M153" s="136">
        <f t="shared" si="29"/>
        <v>0</v>
      </c>
      <c r="N153" s="137">
        <f t="shared" si="30"/>
        <v>0</v>
      </c>
      <c r="O153" s="138">
        <f t="shared" si="31"/>
        <v>0</v>
      </c>
      <c r="P153" s="121"/>
    </row>
    <row r="154" spans="1:16" s="35" customFormat="1" ht="15.75" hidden="1">
      <c r="A154" s="66">
        <v>513</v>
      </c>
      <c r="B154" s="67"/>
      <c r="C154" s="68" t="s">
        <v>223</v>
      </c>
      <c r="D154" s="67"/>
      <c r="E154" s="67"/>
      <c r="F154" s="116"/>
      <c r="G154" s="71">
        <f t="shared" si="27"/>
        <v>0</v>
      </c>
      <c r="H154" s="86">
        <f aca="true" t="shared" si="34" ref="H154:L154">SUM(H155)</f>
        <v>0</v>
      </c>
      <c r="I154" s="135">
        <f t="shared" si="34"/>
        <v>0</v>
      </c>
      <c r="J154" s="71">
        <f t="shared" si="34"/>
        <v>0</v>
      </c>
      <c r="K154" s="86">
        <f t="shared" si="34"/>
        <v>0</v>
      </c>
      <c r="L154" s="135">
        <f t="shared" si="34"/>
        <v>0</v>
      </c>
      <c r="M154" s="136">
        <f t="shared" si="29"/>
        <v>0</v>
      </c>
      <c r="N154" s="137">
        <f t="shared" si="30"/>
        <v>0</v>
      </c>
      <c r="O154" s="138">
        <f t="shared" si="31"/>
        <v>0</v>
      </c>
      <c r="P154" s="121"/>
    </row>
    <row r="155" spans="1:16" s="35" customFormat="1" ht="40.5" hidden="1">
      <c r="A155" s="73"/>
      <c r="B155" s="74" t="s">
        <v>85</v>
      </c>
      <c r="C155" s="75" t="s">
        <v>224</v>
      </c>
      <c r="D155" s="74"/>
      <c r="E155" s="74"/>
      <c r="F155" s="114"/>
      <c r="G155" s="71">
        <f t="shared" si="27"/>
        <v>0</v>
      </c>
      <c r="H155" s="86"/>
      <c r="I155" s="135"/>
      <c r="J155" s="71"/>
      <c r="K155" s="86"/>
      <c r="L155" s="135"/>
      <c r="M155" s="136">
        <f t="shared" si="29"/>
        <v>0</v>
      </c>
      <c r="N155" s="137">
        <f t="shared" si="30"/>
        <v>0</v>
      </c>
      <c r="O155" s="138">
        <f t="shared" si="31"/>
        <v>0</v>
      </c>
      <c r="P155" s="121" t="s">
        <v>225</v>
      </c>
    </row>
    <row r="156" spans="1:16" s="35" customFormat="1" ht="15.75" hidden="1">
      <c r="A156" s="66">
        <v>599</v>
      </c>
      <c r="B156" s="67"/>
      <c r="C156" s="68" t="s">
        <v>226</v>
      </c>
      <c r="D156" s="67" t="s">
        <v>227</v>
      </c>
      <c r="E156" s="69"/>
      <c r="F156" s="116" t="s">
        <v>226</v>
      </c>
      <c r="G156" s="71">
        <f t="shared" si="27"/>
        <v>0</v>
      </c>
      <c r="H156" s="86">
        <f aca="true" t="shared" si="35" ref="H156:L156">SUM(H157:H160)</f>
        <v>0</v>
      </c>
      <c r="I156" s="135">
        <f t="shared" si="35"/>
        <v>0</v>
      </c>
      <c r="J156" s="71">
        <f>K156+L156</f>
        <v>0</v>
      </c>
      <c r="K156" s="86">
        <f t="shared" si="35"/>
        <v>0</v>
      </c>
      <c r="L156" s="135">
        <f t="shared" si="35"/>
        <v>0</v>
      </c>
      <c r="M156" s="136">
        <f t="shared" si="29"/>
        <v>0</v>
      </c>
      <c r="N156" s="137">
        <f t="shared" si="30"/>
        <v>0</v>
      </c>
      <c r="O156" s="138">
        <f t="shared" si="31"/>
        <v>0</v>
      </c>
      <c r="P156" s="121"/>
    </row>
    <row r="157" spans="1:16" s="35" customFormat="1" ht="15.75" hidden="1">
      <c r="A157" s="73"/>
      <c r="B157" s="74" t="s">
        <v>106</v>
      </c>
      <c r="C157" s="75" t="s">
        <v>228</v>
      </c>
      <c r="D157" s="74"/>
      <c r="E157" s="74" t="s">
        <v>106</v>
      </c>
      <c r="F157" s="114" t="s">
        <v>228</v>
      </c>
      <c r="G157" s="71">
        <f t="shared" si="27"/>
        <v>0</v>
      </c>
      <c r="H157" s="86"/>
      <c r="I157" s="135"/>
      <c r="J157" s="71">
        <f>K157+L157</f>
        <v>0</v>
      </c>
      <c r="K157" s="86"/>
      <c r="L157" s="135"/>
      <c r="M157" s="136">
        <f t="shared" si="29"/>
        <v>0</v>
      </c>
      <c r="N157" s="137">
        <f t="shared" si="30"/>
        <v>0</v>
      </c>
      <c r="O157" s="138">
        <f t="shared" si="31"/>
        <v>0</v>
      </c>
      <c r="P157" s="121"/>
    </row>
    <row r="158" spans="1:16" s="35" customFormat="1" ht="27" hidden="1">
      <c r="A158" s="73"/>
      <c r="B158" s="74" t="s">
        <v>121</v>
      </c>
      <c r="C158" s="75" t="s">
        <v>229</v>
      </c>
      <c r="D158" s="74"/>
      <c r="E158" s="74" t="s">
        <v>121</v>
      </c>
      <c r="F158" s="114" t="s">
        <v>229</v>
      </c>
      <c r="G158" s="71">
        <f t="shared" si="27"/>
        <v>0</v>
      </c>
      <c r="H158" s="86"/>
      <c r="I158" s="135"/>
      <c r="J158" s="71">
        <f>K158+L158</f>
        <v>0</v>
      </c>
      <c r="K158" s="86"/>
      <c r="L158" s="135"/>
      <c r="M158" s="136">
        <f t="shared" si="29"/>
        <v>0</v>
      </c>
      <c r="N158" s="137">
        <f t="shared" si="30"/>
        <v>0</v>
      </c>
      <c r="O158" s="138">
        <f t="shared" si="31"/>
        <v>0</v>
      </c>
      <c r="P158" s="121"/>
    </row>
    <row r="159" spans="1:16" s="35" customFormat="1" ht="54" hidden="1">
      <c r="A159" s="73"/>
      <c r="B159" s="74" t="s">
        <v>93</v>
      </c>
      <c r="C159" s="75" t="s">
        <v>230</v>
      </c>
      <c r="D159" s="74"/>
      <c r="E159" s="74" t="s">
        <v>93</v>
      </c>
      <c r="F159" s="114" t="s">
        <v>230</v>
      </c>
      <c r="G159" s="71">
        <f t="shared" si="27"/>
        <v>0</v>
      </c>
      <c r="H159" s="86"/>
      <c r="I159" s="135"/>
      <c r="J159" s="71">
        <f>K159+L159</f>
        <v>0</v>
      </c>
      <c r="K159" s="86"/>
      <c r="L159" s="135"/>
      <c r="M159" s="136">
        <f t="shared" si="29"/>
        <v>0</v>
      </c>
      <c r="N159" s="137">
        <f t="shared" si="30"/>
        <v>0</v>
      </c>
      <c r="O159" s="138">
        <f t="shared" si="31"/>
        <v>0</v>
      </c>
      <c r="P159" s="121"/>
    </row>
    <row r="160" spans="1:16" s="35" customFormat="1" ht="16.5" hidden="1">
      <c r="A160" s="122"/>
      <c r="B160" s="123">
        <v>99</v>
      </c>
      <c r="C160" s="124" t="s">
        <v>231</v>
      </c>
      <c r="D160" s="123"/>
      <c r="E160" s="125" t="s">
        <v>110</v>
      </c>
      <c r="F160" s="126" t="s">
        <v>231</v>
      </c>
      <c r="G160" s="127">
        <f t="shared" si="27"/>
        <v>0</v>
      </c>
      <c r="H160" s="128"/>
      <c r="I160" s="139"/>
      <c r="J160" s="127">
        <f>K160+L160</f>
        <v>0</v>
      </c>
      <c r="K160" s="128"/>
      <c r="L160" s="139"/>
      <c r="M160" s="140">
        <f t="shared" si="29"/>
        <v>0</v>
      </c>
      <c r="N160" s="141">
        <f t="shared" si="30"/>
        <v>0</v>
      </c>
      <c r="O160" s="142">
        <f t="shared" si="31"/>
        <v>0</v>
      </c>
      <c r="P160" s="143"/>
    </row>
    <row r="161" spans="1:16" s="35" customFormat="1" ht="15.75" customHeight="1">
      <c r="A161" s="129"/>
      <c r="B161" s="129"/>
      <c r="C161" s="130"/>
      <c r="D161" s="129"/>
      <c r="E161" s="131"/>
      <c r="F161" s="130"/>
      <c r="G161" s="129"/>
      <c r="H161" s="129"/>
      <c r="I161" s="129"/>
      <c r="J161" s="129"/>
      <c r="K161" s="129"/>
      <c r="L161" s="129"/>
      <c r="M161" s="129"/>
      <c r="N161" s="129"/>
      <c r="O161" s="129"/>
      <c r="P161" s="130"/>
    </row>
    <row r="162" spans="1:16" s="35" customFormat="1" ht="15.75" customHeight="1">
      <c r="A162" s="129"/>
      <c r="B162" s="129"/>
      <c r="C162" s="130"/>
      <c r="D162" s="129"/>
      <c r="E162" s="131"/>
      <c r="F162" s="130"/>
      <c r="G162" s="129"/>
      <c r="H162" s="129"/>
      <c r="I162" s="129"/>
      <c r="J162" s="129"/>
      <c r="K162" s="129"/>
      <c r="L162" s="129"/>
      <c r="M162" s="129"/>
      <c r="N162" s="129"/>
      <c r="O162" s="129"/>
      <c r="P162" s="130"/>
    </row>
    <row r="163" spans="1:16" s="35" customFormat="1" ht="15.75" customHeight="1">
      <c r="A163" s="129"/>
      <c r="B163" s="129"/>
      <c r="C163" s="130"/>
      <c r="D163" s="129"/>
      <c r="E163" s="131"/>
      <c r="F163" s="130"/>
      <c r="G163" s="129"/>
      <c r="H163" s="129"/>
      <c r="I163" s="129"/>
      <c r="J163" s="129"/>
      <c r="K163" s="129"/>
      <c r="L163" s="129"/>
      <c r="M163" s="129"/>
      <c r="N163" s="129"/>
      <c r="O163" s="129"/>
      <c r="P163" s="130"/>
    </row>
    <row r="164" spans="1:16" ht="15.75" customHeight="1">
      <c r="A164" s="132"/>
      <c r="B164" s="132"/>
      <c r="C164" s="133"/>
      <c r="D164" s="132"/>
      <c r="E164" s="134"/>
      <c r="F164" s="133"/>
      <c r="G164" s="132"/>
      <c r="H164" s="132"/>
      <c r="I164" s="132"/>
      <c r="J164" s="132"/>
      <c r="K164" s="132"/>
      <c r="L164" s="132"/>
      <c r="M164" s="132"/>
      <c r="N164" s="132"/>
      <c r="O164" s="132"/>
      <c r="P164" s="144"/>
    </row>
    <row r="165" spans="1:16" ht="15.75" customHeight="1">
      <c r="A165" s="132"/>
      <c r="B165" s="132"/>
      <c r="C165" s="133"/>
      <c r="D165" s="132"/>
      <c r="E165" s="134"/>
      <c r="F165" s="133"/>
      <c r="G165" s="132"/>
      <c r="H165" s="132"/>
      <c r="I165" s="132"/>
      <c r="J165" s="132"/>
      <c r="K165" s="132"/>
      <c r="L165" s="132"/>
      <c r="M165" s="132"/>
      <c r="N165" s="132"/>
      <c r="O165" s="132"/>
      <c r="P165" s="144"/>
    </row>
    <row r="166" spans="1:16" ht="15.75" customHeight="1">
      <c r="A166" s="132"/>
      <c r="B166" s="132"/>
      <c r="C166" s="133"/>
      <c r="D166" s="132"/>
      <c r="E166" s="134"/>
      <c r="F166" s="133"/>
      <c r="G166" s="132"/>
      <c r="H166" s="132"/>
      <c r="I166" s="132"/>
      <c r="J166" s="132"/>
      <c r="K166" s="132"/>
      <c r="L166" s="132"/>
      <c r="M166" s="132"/>
      <c r="N166" s="132"/>
      <c r="O166" s="132"/>
      <c r="P166" s="144"/>
    </row>
    <row r="167" spans="1:16" ht="15.75" customHeight="1">
      <c r="A167" s="132"/>
      <c r="B167" s="132"/>
      <c r="C167" s="133"/>
      <c r="D167" s="132"/>
      <c r="E167" s="134"/>
      <c r="F167" s="133"/>
      <c r="G167" s="132"/>
      <c r="H167" s="132"/>
      <c r="I167" s="132"/>
      <c r="J167" s="132"/>
      <c r="K167" s="132"/>
      <c r="L167" s="132"/>
      <c r="M167" s="132"/>
      <c r="N167" s="132"/>
      <c r="O167" s="132"/>
      <c r="P167" s="144"/>
    </row>
    <row r="168" spans="1:16" ht="15.75" customHeight="1">
      <c r="A168" s="132"/>
      <c r="B168" s="132"/>
      <c r="C168" s="133"/>
      <c r="D168" s="132"/>
      <c r="E168" s="134"/>
      <c r="F168" s="133"/>
      <c r="G168" s="132"/>
      <c r="H168" s="132"/>
      <c r="I168" s="132"/>
      <c r="J168" s="132"/>
      <c r="K168" s="132"/>
      <c r="L168" s="132"/>
      <c r="M168" s="132"/>
      <c r="N168" s="132"/>
      <c r="O168" s="132"/>
      <c r="P168" s="144"/>
    </row>
    <row r="169" spans="1:16" ht="15.75" customHeight="1">
      <c r="A169" s="132"/>
      <c r="B169" s="132"/>
      <c r="C169" s="133"/>
      <c r="D169" s="132"/>
      <c r="E169" s="134"/>
      <c r="F169" s="133"/>
      <c r="G169" s="132"/>
      <c r="H169" s="132"/>
      <c r="I169" s="132"/>
      <c r="J169" s="132"/>
      <c r="K169" s="132"/>
      <c r="L169" s="132"/>
      <c r="M169" s="132"/>
      <c r="N169" s="132"/>
      <c r="O169" s="132"/>
      <c r="P169" s="144"/>
    </row>
    <row r="170" spans="1:16" ht="15.75" customHeight="1">
      <c r="A170" s="132"/>
      <c r="B170" s="132"/>
      <c r="C170" s="133"/>
      <c r="D170" s="132"/>
      <c r="E170" s="134"/>
      <c r="F170" s="133"/>
      <c r="G170" s="132"/>
      <c r="H170" s="132"/>
      <c r="I170" s="132"/>
      <c r="J170" s="132"/>
      <c r="K170" s="132"/>
      <c r="L170" s="132"/>
      <c r="M170" s="132"/>
      <c r="N170" s="132"/>
      <c r="O170" s="132"/>
      <c r="P170" s="144"/>
    </row>
    <row r="171" spans="1:16" ht="15.75" customHeight="1">
      <c r="A171" s="132"/>
      <c r="B171" s="132"/>
      <c r="C171" s="133"/>
      <c r="D171" s="132"/>
      <c r="E171" s="134"/>
      <c r="F171" s="133"/>
      <c r="G171" s="132"/>
      <c r="H171" s="132"/>
      <c r="I171" s="132"/>
      <c r="J171" s="132"/>
      <c r="K171" s="132"/>
      <c r="L171" s="132"/>
      <c r="M171" s="132"/>
      <c r="N171" s="132"/>
      <c r="O171" s="132"/>
      <c r="P171" s="144"/>
    </row>
    <row r="172" spans="1:16" ht="15.75" customHeight="1">
      <c r="A172" s="132"/>
      <c r="B172" s="132"/>
      <c r="C172" s="133"/>
      <c r="D172" s="132"/>
      <c r="E172" s="134"/>
      <c r="F172" s="133"/>
      <c r="G172" s="132"/>
      <c r="H172" s="132"/>
      <c r="I172" s="132"/>
      <c r="J172" s="132"/>
      <c r="K172" s="132"/>
      <c r="L172" s="132"/>
      <c r="M172" s="132"/>
      <c r="N172" s="132"/>
      <c r="O172" s="132"/>
      <c r="P172" s="144"/>
    </row>
    <row r="173" spans="1:16" ht="15.75" customHeight="1">
      <c r="A173" s="132"/>
      <c r="B173" s="132"/>
      <c r="C173" s="133"/>
      <c r="D173" s="132"/>
      <c r="E173" s="134"/>
      <c r="F173" s="133"/>
      <c r="G173" s="132"/>
      <c r="H173" s="132"/>
      <c r="I173" s="132"/>
      <c r="J173" s="132"/>
      <c r="K173" s="132"/>
      <c r="L173" s="132"/>
      <c r="M173" s="132"/>
      <c r="N173" s="132"/>
      <c r="O173" s="132"/>
      <c r="P173" s="144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</sheetData>
  <sheetProtection/>
  <mergeCells count="67">
    <mergeCell ref="A1:B1"/>
    <mergeCell ref="A2:P2"/>
    <mergeCell ref="A4:C4"/>
    <mergeCell ref="D4:F4"/>
    <mergeCell ref="G4:I4"/>
    <mergeCell ref="J4:L4"/>
    <mergeCell ref="M4:O4"/>
    <mergeCell ref="A5:B5"/>
    <mergeCell ref="D5:E5"/>
    <mergeCell ref="A7:F7"/>
    <mergeCell ref="A9:A20"/>
    <mergeCell ref="A22:A48"/>
    <mergeCell ref="A50:A65"/>
    <mergeCell ref="A67:A78"/>
    <mergeCell ref="A80:A122"/>
    <mergeCell ref="A124:A125"/>
    <mergeCell ref="A127:A129"/>
    <mergeCell ref="A131:A133"/>
    <mergeCell ref="A135:A145"/>
    <mergeCell ref="A147:A148"/>
    <mergeCell ref="A150:A153"/>
    <mergeCell ref="A157:A160"/>
    <mergeCell ref="B9:B11"/>
    <mergeCell ref="B12:B16"/>
    <mergeCell ref="B18:B20"/>
    <mergeCell ref="B22:B35"/>
    <mergeCell ref="B38:B40"/>
    <mergeCell ref="B41:B43"/>
    <mergeCell ref="B53:B56"/>
    <mergeCell ref="B57:B59"/>
    <mergeCell ref="B61:B65"/>
    <mergeCell ref="B70:B72"/>
    <mergeCell ref="B74:B78"/>
    <mergeCell ref="B80:B93"/>
    <mergeCell ref="B94:B121"/>
    <mergeCell ref="B131:B132"/>
    <mergeCell ref="B135:B139"/>
    <mergeCell ref="B142:B144"/>
    <mergeCell ref="C5:C6"/>
    <mergeCell ref="C9:C11"/>
    <mergeCell ref="C12:C16"/>
    <mergeCell ref="C18:C20"/>
    <mergeCell ref="C22:C35"/>
    <mergeCell ref="C38:C40"/>
    <mergeCell ref="C41:C43"/>
    <mergeCell ref="C53:C56"/>
    <mergeCell ref="C57:C59"/>
    <mergeCell ref="C61:C65"/>
    <mergeCell ref="C70:C72"/>
    <mergeCell ref="C74:C78"/>
    <mergeCell ref="C80:C93"/>
    <mergeCell ref="C94:C121"/>
    <mergeCell ref="C131:C132"/>
    <mergeCell ref="C135:C139"/>
    <mergeCell ref="C142:C144"/>
    <mergeCell ref="D131:D132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" right="0" top="0.21" bottom="0.2" header="0.51" footer="0.51"/>
  <pageSetup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23" sqref="C23"/>
    </sheetView>
  </sheetViews>
  <sheetFormatPr defaultColWidth="9.33203125" defaultRowHeight="12.75"/>
  <cols>
    <col min="1" max="1" width="43.5" style="0" customWidth="1"/>
    <col min="2" max="4" width="16.83203125" style="0" customWidth="1"/>
    <col min="5" max="5" width="28.5" style="0" customWidth="1"/>
  </cols>
  <sheetData>
    <row r="1" spans="1:4" s="1" customFormat="1" ht="18" customHeight="1">
      <c r="A1" s="6" t="s">
        <v>232</v>
      </c>
      <c r="B1" s="6"/>
      <c r="C1" s="6"/>
      <c r="D1" s="6"/>
    </row>
    <row r="2" spans="1:7" s="1" customFormat="1" ht="18" customHeight="1">
      <c r="A2" s="7" t="s">
        <v>233</v>
      </c>
      <c r="B2" s="7"/>
      <c r="C2" s="7"/>
      <c r="D2" s="7"/>
      <c r="E2" s="7"/>
      <c r="F2" s="7"/>
      <c r="G2" s="7"/>
    </row>
    <row r="3" spans="1:7" s="2" customFormat="1" ht="18" customHeight="1">
      <c r="A3" s="8"/>
      <c r="B3" s="8"/>
      <c r="C3" s="8"/>
      <c r="D3" s="8"/>
      <c r="E3" s="8"/>
      <c r="F3" s="9" t="s">
        <v>2</v>
      </c>
      <c r="G3" s="9"/>
    </row>
    <row r="4" spans="1:7" s="3" customFormat="1" ht="27.75">
      <c r="A4" s="10" t="s">
        <v>234</v>
      </c>
      <c r="B4" s="11" t="s">
        <v>7</v>
      </c>
      <c r="C4" s="12" t="s">
        <v>8</v>
      </c>
      <c r="D4" s="12" t="s">
        <v>9</v>
      </c>
      <c r="E4" s="12" t="s">
        <v>235</v>
      </c>
      <c r="F4" s="12" t="s">
        <v>5</v>
      </c>
      <c r="G4" s="13"/>
    </row>
    <row r="5" spans="1:7" s="4" customFormat="1" ht="18" customHeight="1">
      <c r="A5" s="14" t="s">
        <v>41</v>
      </c>
      <c r="B5" s="15">
        <f>C5+D5</f>
        <v>0</v>
      </c>
      <c r="C5" s="16">
        <f>SUM(C6:C9)</f>
        <v>0</v>
      </c>
      <c r="D5" s="16">
        <f>SUM(D6:D9)</f>
        <v>0</v>
      </c>
      <c r="E5" s="17"/>
      <c r="F5" s="17"/>
      <c r="G5" s="18"/>
    </row>
    <row r="6" spans="1:7" s="4" customFormat="1" ht="18" customHeight="1">
      <c r="A6" s="19" t="s">
        <v>236</v>
      </c>
      <c r="B6" s="20"/>
      <c r="C6" s="21"/>
      <c r="D6" s="21">
        <f>C6-B6</f>
        <v>0</v>
      </c>
      <c r="E6" s="22"/>
      <c r="F6" s="23"/>
      <c r="G6" s="24"/>
    </row>
    <row r="7" spans="1:7" s="4" customFormat="1" ht="18" customHeight="1">
      <c r="A7" s="19" t="s">
        <v>236</v>
      </c>
      <c r="B7" s="20"/>
      <c r="C7" s="21"/>
      <c r="D7" s="21">
        <f>C7-B7</f>
        <v>0</v>
      </c>
      <c r="E7" s="22"/>
      <c r="F7" s="23"/>
      <c r="G7" s="24"/>
    </row>
    <row r="8" spans="1:7" s="4" customFormat="1" ht="18" customHeight="1">
      <c r="A8" s="19" t="s">
        <v>236</v>
      </c>
      <c r="B8" s="20"/>
      <c r="C8" s="21"/>
      <c r="D8" s="21">
        <f>C8-B8</f>
        <v>0</v>
      </c>
      <c r="E8" s="25"/>
      <c r="F8" s="23"/>
      <c r="G8" s="24"/>
    </row>
    <row r="9" spans="1:7" s="4" customFormat="1" ht="18" customHeight="1">
      <c r="A9" s="26"/>
      <c r="B9" s="27"/>
      <c r="C9" s="28"/>
      <c r="D9" s="29">
        <f>C9-B9</f>
        <v>0</v>
      </c>
      <c r="E9" s="30"/>
      <c r="F9" s="30"/>
      <c r="G9" s="31"/>
    </row>
    <row r="10" spans="1:7" s="5" customFormat="1" ht="45.75" customHeight="1">
      <c r="A10" s="32" t="s">
        <v>237</v>
      </c>
      <c r="B10" s="32"/>
      <c r="C10" s="32"/>
      <c r="D10" s="32"/>
      <c r="E10" s="32"/>
      <c r="F10" s="32"/>
      <c r="G10" s="32"/>
    </row>
    <row r="11" s="1" customFormat="1" ht="18" customHeight="1"/>
    <row r="12" s="1" customFormat="1" ht="18" customHeight="1"/>
  </sheetData>
  <sheetProtection/>
  <mergeCells count="10">
    <mergeCell ref="A1:B1"/>
    <mergeCell ref="A2:G2"/>
    <mergeCell ref="F3:G3"/>
    <mergeCell ref="F4:G4"/>
    <mergeCell ref="F5:G5"/>
    <mergeCell ref="F6:G6"/>
    <mergeCell ref="F7:G7"/>
    <mergeCell ref="F8:G8"/>
    <mergeCell ref="F9:G9"/>
    <mergeCell ref="A10:G10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洋洋</cp:lastModifiedBy>
  <cp:lastPrinted>2014-05-04T07:29:46Z</cp:lastPrinted>
  <dcterms:created xsi:type="dcterms:W3CDTF">2013-03-03T08:22:18Z</dcterms:created>
  <dcterms:modified xsi:type="dcterms:W3CDTF">2021-11-24T03:04:13Z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